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hecha-my.sharepoint.com/personal/cha10715_thecha_org/Documents/Documents/RFP Documents/Mauricio/Event 3282 Real Estate RFP/Sep 18/"/>
    </mc:Choice>
  </mc:AlternateContent>
  <xr:revisionPtr revIDLastSave="0" documentId="8_{8AA09CDB-BB94-4292-BE52-E7A85496AC42}" xr6:coauthVersionLast="47" xr6:coauthVersionMax="47" xr10:uidLastSave="{00000000-0000-0000-0000-000000000000}"/>
  <bookViews>
    <workbookView xWindow="-110" yWindow="-110" windowWidth="19420" windowHeight="12420" xr2:uid="{00000000-000D-0000-FFFF-FFFF00000000}"/>
  </bookViews>
  <sheets>
    <sheet name="Utilization Plan" sheetId="3" r:id="rId1"/>
  </sheets>
  <definedNames>
    <definedName name="_xlnm.Print_Area" localSheetId="0">'Utilization Plan'!$A$8:$AB$76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7" i="3" l="1"/>
  <c r="Q38" i="3" l="1"/>
  <c r="U38" i="3" s="1"/>
  <c r="H38" i="3"/>
  <c r="L39" i="3"/>
  <c r="AD64" i="3" l="1"/>
  <c r="H39" i="3" l="1"/>
  <c r="K50" i="3" l="1"/>
  <c r="K49" i="3"/>
  <c r="K48" i="3"/>
  <c r="K47" i="3"/>
  <c r="V21" i="3" l="1"/>
  <c r="AG67" i="3" l="1"/>
  <c r="V48" i="3" l="1"/>
  <c r="Q47" i="3"/>
  <c r="V49" i="3"/>
  <c r="V50" i="3"/>
  <c r="Q48" i="3"/>
  <c r="V47" i="3"/>
  <c r="Q49" i="3"/>
  <c r="Q50" i="3"/>
  <c r="A41" i="3"/>
  <c r="S27" i="3"/>
  <c r="S28" i="3"/>
  <c r="L38" i="3"/>
  <c r="S29" i="3"/>
  <c r="S31" i="3"/>
  <c r="S30" i="3"/>
  <c r="S32" i="3"/>
  <c r="S33" i="3"/>
  <c r="S34" i="3"/>
  <c r="J35" i="3"/>
  <c r="P35" i="3"/>
  <c r="A39" i="3" l="1"/>
  <c r="AG64" i="3" l="1"/>
  <c r="AD66" i="3"/>
  <c r="AG66" i="3" s="1"/>
  <c r="AJ64" i="3" l="1"/>
  <c r="G58" i="3" l="1"/>
  <c r="S51" i="3"/>
  <c r="N51" i="3"/>
  <c r="H57" i="3" s="1"/>
  <c r="Q40" i="3"/>
  <c r="U40" i="3" s="1"/>
  <c r="Q39" i="3"/>
  <c r="U39" i="3" s="1"/>
  <c r="M32" i="3"/>
  <c r="M28" i="3"/>
  <c r="M29" i="3"/>
  <c r="M30" i="3"/>
  <c r="M31" i="3"/>
  <c r="M33" i="3"/>
  <c r="M34" i="3"/>
  <c r="H40" i="3"/>
  <c r="U41" i="3" l="1"/>
  <c r="K51" i="3"/>
  <c r="I51" i="3"/>
  <c r="M35" i="3"/>
  <c r="Q41" i="3"/>
  <c r="L40" i="3"/>
  <c r="H41" i="3"/>
  <c r="W41" i="3" l="1"/>
  <c r="AJ66" i="3"/>
  <c r="H58" i="3"/>
  <c r="Q51" i="3"/>
  <c r="V51" i="3"/>
  <c r="S35" i="3"/>
  <c r="L41" i="3" l="1"/>
  <c r="U35" i="3"/>
</calcChain>
</file>

<file path=xl/sharedStrings.xml><?xml version="1.0" encoding="utf-8"?>
<sst xmlns="http://schemas.openxmlformats.org/spreadsheetml/2006/main" count="108" uniqueCount="96">
  <si>
    <t>Contract Description:</t>
  </si>
  <si>
    <t>Original Contract Value:</t>
  </si>
  <si>
    <t>Reason for UP:</t>
  </si>
  <si>
    <t>Vendor Name:</t>
  </si>
  <si>
    <t>User Department:</t>
  </si>
  <si>
    <t>Project Manager:</t>
  </si>
  <si>
    <t>Procurement Specialist:</t>
  </si>
  <si>
    <t>Gender</t>
  </si>
  <si>
    <t>Dollars</t>
  </si>
  <si>
    <t>Percentage</t>
  </si>
  <si>
    <t>Vendor Ethnicity:</t>
  </si>
  <si>
    <t>DEPARTMENT OF PROCUMENT AND CONTRACTS</t>
  </si>
  <si>
    <t>Compliance Utilization Plan</t>
  </si>
  <si>
    <t>Purchase Order No.:</t>
  </si>
  <si>
    <t>Contract No.:</t>
  </si>
  <si>
    <t>Spec. No. (RFP/IFB):</t>
  </si>
  <si>
    <t>Compliance Specialist:</t>
  </si>
  <si>
    <t>Length of Contract Term:</t>
  </si>
  <si>
    <t>MBE/WBE/DBE UTILIZATION PLAN</t>
  </si>
  <si>
    <t>M/W/DBE</t>
  </si>
  <si>
    <t>Utilization to Date</t>
  </si>
  <si>
    <t>Work to be Performed</t>
  </si>
  <si>
    <t>Dollar Value</t>
  </si>
  <si>
    <t>Original M/W/DBE Contract Value</t>
  </si>
  <si>
    <t>Total M/W/DBE Modification Value</t>
  </si>
  <si>
    <t>Participation Type</t>
  </si>
  <si>
    <t>SECTION 3 UTILIZATION PLAN</t>
  </si>
  <si>
    <t>*Ethnicity</t>
  </si>
  <si>
    <t>Amended Contract Value:</t>
  </si>
  <si>
    <t>Purchase Order Value:</t>
  </si>
  <si>
    <t>Modification No.</t>
  </si>
  <si>
    <t>M/W/DBE ACTUALS</t>
  </si>
  <si>
    <t>M/W/DBE COMMITMENT</t>
  </si>
  <si>
    <t xml:space="preserve"> Totals:</t>
  </si>
  <si>
    <t>Totals:</t>
  </si>
  <si>
    <t>Current Modification/ Amendment No.:</t>
  </si>
  <si>
    <t>Current Modification/ Amendment Value:</t>
  </si>
  <si>
    <t>Total Modification Value:</t>
  </si>
  <si>
    <t>CONTRACT MODIFICATIONS/ AMENDMENTS</t>
  </si>
  <si>
    <t>Section 3 Business Concern Name</t>
  </si>
  <si>
    <t>MBE/WBE/DBE Contractor Name</t>
  </si>
  <si>
    <t>OTHER ECONOMIC OPPORTUNITIES</t>
  </si>
  <si>
    <t>Dollar Value of Contribution:</t>
  </si>
  <si>
    <t>Percentage of Contribution:</t>
  </si>
  <si>
    <t>Contract Compliance Specialist</t>
  </si>
  <si>
    <t>Date</t>
  </si>
  <si>
    <t>Contract Compliance Manager</t>
  </si>
  <si>
    <t>Original S3BC Contract Value</t>
  </si>
  <si>
    <t>Total  S3BC Modification Value</t>
  </si>
  <si>
    <t>Current S3BC Contract Value</t>
  </si>
  <si>
    <t>SECTION 3 BUSINESS CONCERN SUBCONTRACTING</t>
  </si>
  <si>
    <t>Construction</t>
  </si>
  <si>
    <t>Pro Serv</t>
  </si>
  <si>
    <t>Contracting Shortfall Requirement</t>
  </si>
  <si>
    <t>Professional</t>
  </si>
  <si>
    <t>CONTRIBUTION</t>
  </si>
  <si>
    <t>Total:</t>
  </si>
  <si>
    <t>MBE Actuals:</t>
  </si>
  <si>
    <t>WBE Actuals:</t>
  </si>
  <si>
    <t>DBE Actuals:</t>
  </si>
  <si>
    <t>MBE Commitment:</t>
  </si>
  <si>
    <t>WBE Commitment:</t>
  </si>
  <si>
    <t>DBE Commitment:</t>
  </si>
  <si>
    <t>Contract Start and End Date:</t>
  </si>
  <si>
    <t>Option Year Being Exercised:</t>
  </si>
  <si>
    <t>M/W/DBE  REQUIREMENTS</t>
  </si>
  <si>
    <t xml:space="preserve">PROFESSIONAL SERVICE </t>
  </si>
  <si>
    <t>CONSTRUCTION</t>
  </si>
  <si>
    <t>Start Date</t>
  </si>
  <si>
    <t>End Date</t>
  </si>
  <si>
    <t>Option Year</t>
  </si>
  <si>
    <t>Total Payment to Date</t>
  </si>
  <si>
    <t>S3 Cert 
Status</t>
  </si>
  <si>
    <r>
      <rPr>
        <b/>
        <sz val="10"/>
        <rFont val="Calibri"/>
        <family val="2"/>
        <scheme val="minor"/>
      </rPr>
      <t>FULL</t>
    </r>
    <r>
      <rPr>
        <sz val="10"/>
        <rFont val="Calibri"/>
        <family val="2"/>
        <scheme val="minor"/>
      </rPr>
      <t xml:space="preserve"> Section 3 Contribution?</t>
    </r>
  </si>
  <si>
    <r>
      <rPr>
        <b/>
        <sz val="10"/>
        <rFont val="Calibri"/>
        <family val="2"/>
        <scheme val="minor"/>
      </rPr>
      <t>PARTIAL</t>
    </r>
    <r>
      <rPr>
        <sz val="10"/>
        <rFont val="Calibri"/>
        <family val="2"/>
        <scheme val="minor"/>
      </rPr>
      <t xml:space="preserve"> Section 3 Contribution?</t>
    </r>
  </si>
  <si>
    <t>Current M/W/DBE
Contract Value</t>
  </si>
  <si>
    <t>Contract Percentage</t>
  </si>
  <si>
    <t>Utilization
Value to Date</t>
  </si>
  <si>
    <t>Percentage of
Total Contract</t>
  </si>
  <si>
    <t>Outline the opportunities proposed by the Prime Contractor on the Section 3 Business Utilization Plan</t>
  </si>
  <si>
    <t>Has payment been received</t>
  </si>
  <si>
    <t>Yes</t>
  </si>
  <si>
    <t>No</t>
  </si>
  <si>
    <t>WORC Specialist</t>
  </si>
  <si>
    <t>Additional Comments:</t>
  </si>
  <si>
    <t>WORC Contribution Fund</t>
  </si>
  <si>
    <t>WORC CONTRIBUTION FUND 
CALCULATIONS</t>
  </si>
  <si>
    <t>*ETHNICITY GROUP'S:     African American - AA   ●   Asian - A   ●    Caucasian - C   ●   Hispanic - H   ●    Other - O</t>
  </si>
  <si>
    <t>Actual Percentage of Achievement</t>
  </si>
  <si>
    <r>
      <t xml:space="preserve">CONTRACT TYPE
</t>
    </r>
    <r>
      <rPr>
        <b/>
        <i/>
        <sz val="10"/>
        <color rgb="FFFF0000"/>
        <rFont val="Aptos"/>
        <family val="2"/>
      </rPr>
      <t>(Before proceeding, please select the applicable contract type)</t>
    </r>
  </si>
  <si>
    <r>
      <t xml:space="preserve">M/W/DBE LIQUIDATED DAMAGES/SURPLUS
</t>
    </r>
    <r>
      <rPr>
        <b/>
        <i/>
        <sz val="10"/>
        <color theme="0"/>
        <rFont val="Aptos"/>
        <family val="2"/>
      </rPr>
      <t>(Calculation is based on achievements to date)</t>
    </r>
  </si>
  <si>
    <r>
      <t>Contracting</t>
    </r>
    <r>
      <rPr>
        <i/>
        <sz val="10"/>
        <rFont val="Aptos"/>
        <family val="2"/>
      </rPr>
      <t xml:space="preserve"> (NTE $500,000)</t>
    </r>
  </si>
  <si>
    <t>X</t>
  </si>
  <si>
    <t>TBD</t>
  </si>
  <si>
    <t>TD</t>
  </si>
  <si>
    <t>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</si>
</sst>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[$-409]mmm\-yy;@"/>
  </numFmts>
  <fonts count="19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ptos"/>
      <family val="2"/>
    </font>
    <font>
      <b/>
      <sz val="10"/>
      <color rgb="FFFF0000"/>
      <name val="Aptos"/>
      <family val="2"/>
    </font>
    <font>
      <b/>
      <i/>
      <sz val="10"/>
      <color rgb="FFFF0000"/>
      <name val="Aptos"/>
      <family val="2"/>
    </font>
    <font>
      <b/>
      <sz val="10"/>
      <name val="Aptos"/>
      <family val="2"/>
    </font>
    <font>
      <b/>
      <sz val="18"/>
      <name val="Aptos"/>
      <family val="2"/>
    </font>
    <font>
      <b/>
      <sz val="16"/>
      <name val="Aptos"/>
      <family val="2"/>
    </font>
    <font>
      <b/>
      <sz val="10"/>
      <color theme="0"/>
      <name val="Aptos"/>
      <family val="2"/>
    </font>
    <font>
      <b/>
      <sz val="16"/>
      <color theme="0"/>
      <name val="Aptos"/>
      <family val="2"/>
    </font>
    <font>
      <b/>
      <i/>
      <sz val="10"/>
      <color theme="0"/>
      <name val="Aptos"/>
      <family val="2"/>
    </font>
    <font>
      <b/>
      <sz val="12"/>
      <name val="Aptos"/>
      <family val="2"/>
    </font>
    <font>
      <b/>
      <i/>
      <sz val="10"/>
      <name val="Aptos"/>
      <family val="2"/>
    </font>
    <font>
      <i/>
      <sz val="10"/>
      <name val="Aptos"/>
      <family val="2"/>
    </font>
    <font>
      <sz val="10"/>
      <color rgb="FFFF000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179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double">
        <color theme="1" tint="0.34998626667073579"/>
      </bottom>
      <diagonal/>
    </border>
    <border>
      <left/>
      <right/>
      <top/>
      <bottom style="double">
        <color theme="1" tint="0.34998626667073579"/>
      </bottom>
      <diagonal/>
    </border>
    <border>
      <left/>
      <right style="double">
        <color theme="8" tint="-0.499984740745262"/>
      </right>
      <top style="thin">
        <color theme="1" tint="0.34998626667073579"/>
      </top>
      <bottom/>
      <diagonal/>
    </border>
    <border>
      <left/>
      <right style="double">
        <color theme="8" tint="-0.499984740745262"/>
      </right>
      <top/>
      <bottom style="thin">
        <color theme="1" tint="0.34998626667073579"/>
      </bottom>
      <diagonal/>
    </border>
    <border>
      <left/>
      <right style="double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/>
      <diagonal/>
    </border>
    <border>
      <left/>
      <right style="medium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double">
        <color theme="8" tint="-0.499984740745262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/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ouble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double">
        <color theme="1" tint="0.34998626667073579"/>
      </bottom>
      <diagonal/>
    </border>
    <border>
      <left/>
      <right/>
      <top style="double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 style="double">
        <color theme="1" tint="0.34998626667073579"/>
      </bottom>
      <diagonal/>
    </border>
    <border>
      <left/>
      <right/>
      <top style="thin">
        <color theme="1" tint="0.34998626667073579"/>
      </top>
      <bottom style="double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medium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theme="6" tint="-0.24994659260841701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theme="6" tint="-0.24994659260841701"/>
      </left>
      <right style="thin">
        <color theme="1" tint="0.34998626667073579"/>
      </right>
      <top/>
      <bottom/>
      <diagonal/>
    </border>
    <border>
      <left style="double">
        <color theme="6" tint="-0.24994659260841701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double">
        <color theme="6" tint="-0.24994659260841701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double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 style="double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double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double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double">
        <color theme="1" tint="0.34998626667073579"/>
      </right>
      <top/>
      <bottom/>
      <diagonal/>
    </border>
    <border>
      <left style="double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/>
      <top style="thin">
        <color theme="1" tint="0.34998626667073579"/>
      </top>
      <bottom/>
      <diagonal/>
    </border>
    <border>
      <left/>
      <right style="double">
        <color theme="1" tint="0.34998626667073579"/>
      </right>
      <top style="thin">
        <color theme="1" tint="0.34998626667073579"/>
      </top>
      <bottom/>
      <diagonal/>
    </border>
    <border>
      <left style="double">
        <color theme="1" tint="0.34998626667073579"/>
      </left>
      <right/>
      <top/>
      <bottom style="thin">
        <color theme="1" tint="0.34998626667073579"/>
      </bottom>
      <diagonal/>
    </border>
    <border>
      <left/>
      <right style="double">
        <color theme="1" tint="0.34998626667073579"/>
      </right>
      <top/>
      <bottom style="thin">
        <color theme="1" tint="0.34998626667073579"/>
      </bottom>
      <diagonal/>
    </border>
    <border>
      <left style="double">
        <color theme="1" tint="0.34998626667073579"/>
      </left>
      <right/>
      <top/>
      <bottom/>
      <diagonal/>
    </border>
    <border>
      <left style="medium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theme="1" tint="0.34998626667073579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double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indexed="64"/>
      </bottom>
      <diagonal/>
    </border>
    <border>
      <left/>
      <right style="double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/>
      <top style="double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thin">
        <color indexed="64"/>
      </right>
      <top style="double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thin">
        <color indexed="64"/>
      </bottom>
      <diagonal/>
    </border>
    <border>
      <left style="medium">
        <color theme="1" tint="0.3499862666707357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thin">
        <color indexed="64"/>
      </bottom>
      <diagonal/>
    </border>
    <border>
      <left style="medium">
        <color theme="1" tint="0.34998626667073579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1" tint="0.34998626667073579"/>
      </bottom>
      <diagonal/>
    </border>
    <border>
      <left/>
      <right/>
      <top style="medium">
        <color indexed="64"/>
      </top>
      <bottom style="medium">
        <color theme="1" tint="0.34998626667073579"/>
      </bottom>
      <diagonal/>
    </border>
    <border>
      <left/>
      <right style="medium">
        <color indexed="64"/>
      </right>
      <top style="medium">
        <color indexed="64"/>
      </top>
      <bottom style="medium">
        <color theme="1" tint="0.34998626667073579"/>
      </bottom>
      <diagonal/>
    </border>
    <border>
      <left style="medium">
        <color indexed="64"/>
      </left>
      <right/>
      <top/>
      <bottom style="medium">
        <color theme="1" tint="0.34998626667073579"/>
      </bottom>
      <diagonal/>
    </border>
    <border>
      <left/>
      <right style="medium">
        <color indexed="64"/>
      </right>
      <top/>
      <bottom style="medium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 style="medium">
        <color indexed="64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indexed="64"/>
      </right>
      <top style="thin">
        <color theme="1" tint="0.34998626667073579"/>
      </top>
      <bottom/>
      <diagonal/>
    </border>
    <border>
      <left/>
      <right style="medium">
        <color indexed="64"/>
      </right>
      <top/>
      <bottom style="thin">
        <color theme="1" tint="0.34998626667073579"/>
      </bottom>
      <diagonal/>
    </border>
    <border>
      <left/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indexed="64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indexed="64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indexed="64"/>
      </right>
      <top style="medium">
        <color theme="1" tint="0.34998626667073579"/>
      </top>
      <bottom/>
      <diagonal/>
    </border>
    <border>
      <left style="medium">
        <color indexed="64"/>
      </left>
      <right/>
      <top style="thin">
        <color theme="1" tint="0.34998626667073579"/>
      </top>
      <bottom style="double">
        <color theme="1" tint="0.34998626667073579"/>
      </bottom>
      <diagonal/>
    </border>
    <border>
      <left/>
      <right style="medium">
        <color indexed="64"/>
      </right>
      <top/>
      <bottom style="double">
        <color theme="1" tint="0.34998626667073579"/>
      </bottom>
      <diagonal/>
    </border>
    <border>
      <left style="medium">
        <color indexed="64"/>
      </left>
      <right/>
      <top style="double">
        <color theme="1" tint="0.34998626667073579"/>
      </top>
      <bottom style="thin">
        <color theme="1" tint="0.34998626667073579"/>
      </bottom>
      <diagonal/>
    </border>
    <border>
      <left/>
      <right style="medium">
        <color indexed="64"/>
      </right>
      <top style="double">
        <color theme="1" tint="0.34998626667073579"/>
      </top>
      <bottom style="thin">
        <color theme="1" tint="0.34998626667073579"/>
      </bottom>
      <diagonal/>
    </border>
    <border>
      <left/>
      <right style="medium">
        <color indexed="64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indexed="64"/>
      </left>
      <right/>
      <top style="medium">
        <color theme="1" tint="0.34998626667073579"/>
      </top>
      <bottom style="thin">
        <color indexed="64"/>
      </bottom>
      <diagonal/>
    </border>
    <border>
      <left/>
      <right style="medium">
        <color indexed="64"/>
      </right>
      <top style="medium">
        <color theme="1" tint="0.34998626667073579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theme="1" tint="0.34998626667073579"/>
      </top>
      <bottom/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double">
        <color theme="1" tint="0.34998626667073579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theme="1" tint="0.34998626667073579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/>
      <bottom style="medium">
        <color theme="1" tint="0.34998626667073579"/>
      </bottom>
      <diagonal/>
    </border>
    <border>
      <left style="medium">
        <color indexed="64"/>
      </left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/>
      <bottom style="thin">
        <color theme="1" tint="0.34998626667073579"/>
      </bottom>
      <diagonal/>
    </border>
    <border>
      <left style="medium">
        <color indexed="64"/>
      </left>
      <right/>
      <top style="medium">
        <color theme="1" tint="0.34998626667073579"/>
      </top>
      <bottom style="double">
        <color indexed="64"/>
      </bottom>
      <diagonal/>
    </border>
    <border>
      <left/>
      <right/>
      <top style="medium">
        <color theme="1" tint="0.34998626667073579"/>
      </top>
      <bottom style="double">
        <color indexed="64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double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double">
        <color indexed="64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 style="double">
        <color indexed="64"/>
      </bottom>
      <diagonal/>
    </border>
    <border>
      <left style="thin">
        <color theme="1" tint="0.34998626667073579"/>
      </left>
      <right style="thin">
        <color indexed="64"/>
      </right>
      <top style="medium">
        <color theme="1" tint="0.34998626667073579"/>
      </top>
      <bottom style="double">
        <color indexed="64"/>
      </bottom>
      <diagonal/>
    </border>
    <border>
      <left/>
      <right style="medium">
        <color indexed="64"/>
      </right>
      <top style="medium">
        <color theme="1" tint="0.34998626667073579"/>
      </top>
      <bottom style="double">
        <color indexed="64"/>
      </bottom>
      <diagonal/>
    </border>
    <border>
      <left style="thin">
        <color theme="1" tint="0.34998626667073579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1" tint="0.3499862666707357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 tint="0.34998626667073579"/>
      </left>
      <right/>
      <top style="double">
        <color indexed="64"/>
      </top>
      <bottom style="thin">
        <color theme="1" tint="0.34998626667073579"/>
      </bottom>
      <diagonal/>
    </border>
    <border>
      <left/>
      <right/>
      <top style="double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double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theme="1" tint="0.34998626667073579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double">
        <color indexed="64"/>
      </top>
      <bottom style="thin">
        <color theme="1" tint="0.34998626667073579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1">
    <xf numFmtId="0" fontId="0" fillId="0" borderId="0" xfId="0"/>
    <xf numFmtId="0" fontId="2" fillId="0" borderId="0" xfId="0" applyFont="1"/>
    <xf numFmtId="4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2" xfId="0" applyFont="1" applyBorder="1" applyAlignment="1" applyProtection="1">
      <alignment horizontal="center"/>
      <protection locked="0"/>
    </xf>
    <xf numFmtId="0" fontId="6" fillId="0" borderId="32" xfId="0" applyFont="1" applyBorder="1" applyAlignment="1" applyProtection="1">
      <alignment horizontal="center"/>
      <protection locked="0"/>
    </xf>
    <xf numFmtId="0" fontId="6" fillId="0" borderId="12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44" fontId="6" fillId="0" borderId="0" xfId="1" applyFont="1" applyFill="1" applyBorder="1" applyAlignment="1" applyProtection="1">
      <alignment horizontal="right"/>
    </xf>
    <xf numFmtId="0" fontId="6" fillId="0" borderId="130" xfId="0" applyFont="1" applyBorder="1" applyAlignment="1">
      <alignment horizontal="center"/>
    </xf>
    <xf numFmtId="0" fontId="9" fillId="0" borderId="157" xfId="0" applyFont="1" applyBorder="1" applyAlignment="1">
      <alignment horizontal="center" wrapText="1"/>
    </xf>
    <xf numFmtId="0" fontId="9" fillId="0" borderId="159" xfId="0" applyFont="1" applyBorder="1" applyAlignment="1">
      <alignment textRotation="75" wrapText="1"/>
    </xf>
    <xf numFmtId="0" fontId="9" fillId="0" borderId="159" xfId="0" applyFont="1" applyBorder="1" applyAlignment="1">
      <alignment horizontal="center" textRotation="75" wrapText="1"/>
    </xf>
    <xf numFmtId="0" fontId="9" fillId="0" borderId="161" xfId="0" applyFont="1" applyBorder="1" applyAlignment="1">
      <alignment horizontal="center" wrapText="1"/>
    </xf>
    <xf numFmtId="0" fontId="6" fillId="0" borderId="15" xfId="0" applyFont="1" applyBorder="1" applyAlignment="1" applyProtection="1">
      <alignment horizontal="center"/>
      <protection locked="0"/>
    </xf>
    <xf numFmtId="165" fontId="6" fillId="0" borderId="155" xfId="1" applyNumberFormat="1" applyFont="1" applyBorder="1" applyAlignment="1" applyProtection="1">
      <alignment horizontal="center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5" fontId="6" fillId="0" borderId="99" xfId="1" applyNumberFormat="1" applyFont="1" applyBorder="1" applyAlignment="1" applyProtection="1">
      <alignment horizontal="center"/>
      <protection locked="0"/>
    </xf>
    <xf numFmtId="165" fontId="6" fillId="0" borderId="3" xfId="1" applyNumberFormat="1" applyFont="1" applyBorder="1" applyAlignment="1" applyProtection="1">
      <alignment horizontal="center"/>
      <protection locked="0"/>
    </xf>
    <xf numFmtId="44" fontId="9" fillId="7" borderId="7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97" xfId="0" applyFont="1" applyBorder="1" applyAlignment="1">
      <alignment horizontal="center" wrapText="1"/>
    </xf>
    <xf numFmtId="9" fontId="6" fillId="0" borderId="56" xfId="0" applyNumberFormat="1" applyFont="1" applyBorder="1" applyAlignment="1" applyProtection="1">
      <alignment horizontal="center"/>
      <protection locked="0"/>
    </xf>
    <xf numFmtId="165" fontId="6" fillId="0" borderId="98" xfId="5" applyNumberFormat="1" applyFont="1" applyBorder="1" applyAlignment="1" applyProtection="1">
      <alignment horizontal="center"/>
      <protection locked="0"/>
    </xf>
    <xf numFmtId="165" fontId="6" fillId="0" borderId="59" xfId="5" applyNumberFormat="1" applyFont="1" applyBorder="1" applyAlignment="1" applyProtection="1">
      <alignment horizontal="center"/>
      <protection locked="0"/>
    </xf>
    <xf numFmtId="9" fontId="6" fillId="0" borderId="2" xfId="0" applyNumberFormat="1" applyFont="1" applyBorder="1" applyAlignment="1" applyProtection="1">
      <alignment horizontal="center"/>
      <protection locked="0"/>
    </xf>
    <xf numFmtId="165" fontId="6" fillId="0" borderId="99" xfId="5" applyNumberFormat="1" applyFont="1" applyBorder="1" applyAlignment="1" applyProtection="1">
      <alignment horizontal="center"/>
      <protection locked="0"/>
    </xf>
    <xf numFmtId="165" fontId="6" fillId="0" borderId="3" xfId="5" applyNumberFormat="1" applyFont="1" applyBorder="1" applyAlignment="1" applyProtection="1">
      <alignment horizontal="center"/>
      <protection locked="0"/>
    </xf>
    <xf numFmtId="165" fontId="6" fillId="0" borderId="96" xfId="5" applyNumberFormat="1" applyFont="1" applyBorder="1" applyAlignment="1" applyProtection="1">
      <alignment horizontal="center"/>
      <protection locked="0"/>
    </xf>
    <xf numFmtId="165" fontId="6" fillId="0" borderId="33" xfId="5" applyNumberFormat="1" applyFont="1" applyBorder="1" applyAlignment="1" applyProtection="1">
      <alignment horizontal="center"/>
      <protection locked="0"/>
    </xf>
    <xf numFmtId="10" fontId="9" fillId="5" borderId="22" xfId="5" applyNumberFormat="1" applyFont="1" applyFill="1" applyBorder="1" applyAlignment="1" applyProtection="1">
      <alignment horizontal="center"/>
    </xf>
    <xf numFmtId="10" fontId="9" fillId="5" borderId="100" xfId="5" applyNumberFormat="1" applyFont="1" applyFill="1" applyBorder="1" applyAlignment="1" applyProtection="1">
      <alignment horizontal="center"/>
    </xf>
    <xf numFmtId="0" fontId="18" fillId="5" borderId="113" xfId="0" applyFont="1" applyFill="1" applyBorder="1" applyAlignment="1" applyProtection="1">
      <alignment vertical="center"/>
      <protection locked="0"/>
    </xf>
    <xf numFmtId="0" fontId="18" fillId="5" borderId="13" xfId="0" applyFont="1" applyFill="1" applyBorder="1" applyAlignment="1" applyProtection="1">
      <alignment vertical="center"/>
      <protection locked="0"/>
    </xf>
    <xf numFmtId="0" fontId="6" fillId="0" borderId="174" xfId="0" applyFont="1" applyBorder="1" applyAlignment="1" applyProtection="1">
      <alignment horizontal="left" vertical="top" wrapText="1"/>
      <protection locked="0"/>
    </xf>
    <xf numFmtId="0" fontId="6" fillId="0" borderId="115" xfId="0" applyFont="1" applyBorder="1" applyAlignment="1" applyProtection="1">
      <alignment horizontal="left" vertical="top" wrapText="1"/>
      <protection locked="0"/>
    </xf>
    <xf numFmtId="0" fontId="6" fillId="0" borderId="148" xfId="0" applyFont="1" applyBorder="1" applyAlignment="1" applyProtection="1">
      <alignment horizontal="left" vertical="top" wrapText="1"/>
      <protection locked="0"/>
    </xf>
    <xf numFmtId="0" fontId="6" fillId="0" borderId="12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30" xfId="0" applyFont="1" applyBorder="1" applyAlignment="1" applyProtection="1">
      <alignment horizontal="left" vertical="top" wrapText="1"/>
      <protection locked="0"/>
    </xf>
    <xf numFmtId="0" fontId="6" fillId="0" borderId="175" xfId="0" applyFont="1" applyBorder="1" applyAlignment="1" applyProtection="1">
      <alignment horizontal="left" vertical="top" wrapText="1"/>
      <protection locked="0"/>
    </xf>
    <xf numFmtId="0" fontId="6" fillId="0" borderId="94" xfId="0" applyFont="1" applyBorder="1" applyAlignment="1" applyProtection="1">
      <alignment horizontal="left" vertical="top" wrapText="1"/>
      <protection locked="0"/>
    </xf>
    <xf numFmtId="0" fontId="6" fillId="0" borderId="176" xfId="0" applyFont="1" applyBorder="1" applyAlignment="1" applyProtection="1">
      <alignment horizontal="left" vertical="top" wrapText="1"/>
      <protection locked="0"/>
    </xf>
    <xf numFmtId="14" fontId="6" fillId="0" borderId="6" xfId="0" applyNumberFormat="1" applyFont="1" applyBorder="1" applyAlignment="1" applyProtection="1">
      <alignment horizontal="center"/>
      <protection locked="0"/>
    </xf>
    <xf numFmtId="14" fontId="6" fillId="0" borderId="7" xfId="0" applyNumberFormat="1" applyFont="1" applyBorder="1" applyAlignment="1" applyProtection="1">
      <alignment horizontal="center"/>
      <protection locked="0"/>
    </xf>
    <xf numFmtId="14" fontId="6" fillId="0" borderId="124" xfId="0" applyNumberFormat="1" applyFont="1" applyBorder="1" applyAlignment="1" applyProtection="1">
      <alignment horizontal="center"/>
      <protection locked="0"/>
    </xf>
    <xf numFmtId="14" fontId="6" fillId="0" borderId="5" xfId="0" applyNumberFormat="1" applyFont="1" applyBorder="1" applyAlignment="1" applyProtection="1">
      <alignment horizontal="center"/>
      <protection locked="0"/>
    </xf>
    <xf numFmtId="14" fontId="6" fillId="0" borderId="0" xfId="0" applyNumberFormat="1" applyFont="1" applyAlignment="1" applyProtection="1">
      <alignment horizontal="center"/>
      <protection locked="0"/>
    </xf>
    <xf numFmtId="14" fontId="6" fillId="0" borderId="130" xfId="0" applyNumberFormat="1" applyFont="1" applyBorder="1" applyAlignment="1" applyProtection="1">
      <alignment horizontal="center"/>
      <protection locked="0"/>
    </xf>
    <xf numFmtId="14" fontId="6" fillId="0" borderId="163" xfId="0" applyNumberFormat="1" applyFont="1" applyBorder="1" applyAlignment="1" applyProtection="1">
      <alignment horizontal="center"/>
      <protection locked="0"/>
    </xf>
    <xf numFmtId="14" fontId="6" fillId="0" borderId="150" xfId="0" applyNumberFormat="1" applyFont="1" applyBorder="1" applyAlignment="1" applyProtection="1">
      <alignment horizontal="center"/>
      <protection locked="0"/>
    </xf>
    <xf numFmtId="14" fontId="6" fillId="0" borderId="164" xfId="0" applyNumberFormat="1" applyFont="1" applyBorder="1" applyAlignment="1" applyProtection="1">
      <alignment horizontal="center"/>
      <protection locked="0"/>
    </xf>
    <xf numFmtId="0" fontId="15" fillId="2" borderId="10" xfId="0" applyFont="1" applyFill="1" applyBorder="1" applyAlignment="1">
      <alignment horizontal="center"/>
    </xf>
    <xf numFmtId="0" fontId="15" fillId="2" borderId="125" xfId="0" applyFont="1" applyFill="1" applyBorder="1" applyAlignment="1">
      <alignment horizontal="center"/>
    </xf>
    <xf numFmtId="0" fontId="15" fillId="2" borderId="173" xfId="0" applyFont="1" applyFill="1" applyBorder="1" applyAlignment="1">
      <alignment horizontal="left"/>
    </xf>
    <xf numFmtId="0" fontId="15" fillId="2" borderId="168" xfId="0" applyFont="1" applyFill="1" applyBorder="1" applyAlignment="1">
      <alignment horizontal="left"/>
    </xf>
    <xf numFmtId="0" fontId="15" fillId="2" borderId="169" xfId="0" applyFont="1" applyFill="1" applyBorder="1" applyAlignment="1">
      <alignment horizontal="left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50" xfId="0" applyFont="1" applyBorder="1" applyAlignment="1" applyProtection="1">
      <alignment horizontal="center"/>
      <protection locked="0"/>
    </xf>
    <xf numFmtId="0" fontId="6" fillId="0" borderId="151" xfId="0" applyFont="1" applyBorder="1" applyAlignment="1" applyProtection="1">
      <alignment horizontal="center"/>
      <protection locked="0"/>
    </xf>
    <xf numFmtId="0" fontId="15" fillId="2" borderId="167" xfId="0" applyFont="1" applyFill="1" applyBorder="1" applyAlignment="1">
      <alignment horizontal="center"/>
    </xf>
    <xf numFmtId="0" fontId="15" fillId="2" borderId="168" xfId="0" applyFont="1" applyFill="1" applyBorder="1" applyAlignment="1">
      <alignment horizontal="center"/>
    </xf>
    <xf numFmtId="0" fontId="15" fillId="2" borderId="169" xfId="0" applyFont="1" applyFill="1" applyBorder="1" applyAlignment="1">
      <alignment horizontal="center"/>
    </xf>
    <xf numFmtId="14" fontId="6" fillId="0" borderId="170" xfId="0" applyNumberFormat="1" applyFont="1" applyBorder="1" applyAlignment="1" applyProtection="1">
      <alignment horizontal="center"/>
      <protection locked="0"/>
    </xf>
    <xf numFmtId="14" fontId="6" fillId="0" borderId="171" xfId="0" applyNumberFormat="1" applyFont="1" applyBorder="1" applyAlignment="1" applyProtection="1">
      <alignment horizontal="center"/>
      <protection locked="0"/>
    </xf>
    <xf numFmtId="14" fontId="6" fillId="0" borderId="172" xfId="0" applyNumberFormat="1" applyFont="1" applyBorder="1" applyAlignment="1" applyProtection="1">
      <alignment horizontal="center"/>
      <protection locked="0"/>
    </xf>
    <xf numFmtId="0" fontId="15" fillId="8" borderId="145" xfId="0" applyFont="1" applyFill="1" applyBorder="1" applyAlignment="1">
      <alignment horizontal="center"/>
    </xf>
    <xf numFmtId="0" fontId="15" fillId="8" borderId="47" xfId="0" applyFont="1" applyFill="1" applyBorder="1" applyAlignment="1">
      <alignment horizontal="center"/>
    </xf>
    <xf numFmtId="0" fontId="15" fillId="8" borderId="135" xfId="0" applyFont="1" applyFill="1" applyBorder="1" applyAlignment="1">
      <alignment horizontal="center"/>
    </xf>
    <xf numFmtId="0" fontId="16" fillId="3" borderId="111" xfId="0" applyFont="1" applyFill="1" applyBorder="1" applyAlignment="1">
      <alignment horizontal="center"/>
    </xf>
    <xf numFmtId="0" fontId="16" fillId="3" borderId="112" xfId="0" applyFont="1" applyFill="1" applyBorder="1" applyAlignment="1">
      <alignment horizontal="center"/>
    </xf>
    <xf numFmtId="0" fontId="16" fillId="3" borderId="144" xfId="0" applyFont="1" applyFill="1" applyBorder="1" applyAlignment="1">
      <alignment horizontal="center"/>
    </xf>
    <xf numFmtId="0" fontId="6" fillId="0" borderId="56" xfId="0" applyFont="1" applyBorder="1" applyAlignment="1">
      <alignment horizontal="left" wrapText="1"/>
    </xf>
    <xf numFmtId="0" fontId="6" fillId="0" borderId="59" xfId="0" applyFont="1" applyBorder="1" applyAlignment="1">
      <alignment horizontal="left" wrapText="1"/>
    </xf>
    <xf numFmtId="0" fontId="6" fillId="0" borderId="60" xfId="0" applyFont="1" applyBorder="1" applyAlignment="1">
      <alignment horizontal="left" wrapText="1"/>
    </xf>
    <xf numFmtId="0" fontId="6" fillId="0" borderId="32" xfId="0" applyFont="1" applyBorder="1" applyAlignment="1">
      <alignment horizontal="left" wrapText="1"/>
    </xf>
    <xf numFmtId="0" fontId="6" fillId="0" borderId="33" xfId="0" applyFont="1" applyBorder="1" applyAlignment="1">
      <alignment horizontal="left" wrapText="1"/>
    </xf>
    <xf numFmtId="0" fontId="6" fillId="0" borderId="35" xfId="0" applyFont="1" applyBorder="1" applyAlignment="1">
      <alignment horizontal="left" wrapText="1"/>
    </xf>
    <xf numFmtId="0" fontId="15" fillId="0" borderId="114" xfId="0" applyFont="1" applyBorder="1" applyAlignment="1" applyProtection="1">
      <alignment horizontal="center" vertical="center"/>
      <protection locked="0"/>
    </xf>
    <xf numFmtId="0" fontId="15" fillId="0" borderId="115" xfId="0" applyFont="1" applyBorder="1" applyAlignment="1" applyProtection="1">
      <alignment horizontal="center" vertical="center"/>
      <protection locked="0"/>
    </xf>
    <xf numFmtId="0" fontId="15" fillId="0" borderId="148" xfId="0" applyFont="1" applyBorder="1" applyAlignment="1" applyProtection="1">
      <alignment horizontal="center" vertical="center"/>
      <protection locked="0"/>
    </xf>
    <xf numFmtId="0" fontId="15" fillId="0" borderId="36" xfId="0" applyFont="1" applyBorder="1" applyAlignment="1" applyProtection="1">
      <alignment horizontal="center" vertical="center"/>
      <protection locked="0"/>
    </xf>
    <xf numFmtId="0" fontId="15" fillId="0" borderId="37" xfId="0" applyFont="1" applyBorder="1" applyAlignment="1" applyProtection="1">
      <alignment horizontal="center" vertical="center"/>
      <protection locked="0"/>
    </xf>
    <xf numFmtId="0" fontId="15" fillId="0" borderId="12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left"/>
    </xf>
    <xf numFmtId="44" fontId="7" fillId="0" borderId="56" xfId="1" applyFont="1" applyBorder="1" applyAlignment="1" applyProtection="1">
      <alignment horizontal="center"/>
    </xf>
    <xf numFmtId="44" fontId="7" fillId="0" borderId="60" xfId="1" applyFont="1" applyBorder="1" applyAlignment="1" applyProtection="1">
      <alignment horizontal="center"/>
    </xf>
    <xf numFmtId="0" fontId="16" fillId="3" borderId="146" xfId="0" applyFont="1" applyFill="1" applyBorder="1" applyAlignment="1">
      <alignment horizontal="center"/>
    </xf>
    <xf numFmtId="0" fontId="16" fillId="3" borderId="67" xfId="0" applyFont="1" applyFill="1" applyBorder="1" applyAlignment="1">
      <alignment horizontal="center"/>
    </xf>
    <xf numFmtId="0" fontId="16" fillId="3" borderId="68" xfId="0" applyFont="1" applyFill="1" applyBorder="1" applyAlignment="1">
      <alignment horizontal="center"/>
    </xf>
    <xf numFmtId="0" fontId="16" fillId="3" borderId="63" xfId="0" applyFont="1" applyFill="1" applyBorder="1" applyAlignment="1">
      <alignment horizontal="center"/>
    </xf>
    <xf numFmtId="0" fontId="6" fillId="0" borderId="165" xfId="0" applyFont="1" applyBorder="1" applyAlignment="1" applyProtection="1">
      <alignment horizontal="center"/>
      <protection locked="0"/>
    </xf>
    <xf numFmtId="0" fontId="6" fillId="0" borderId="129" xfId="0" applyFont="1" applyBorder="1" applyAlignment="1" applyProtection="1">
      <alignment horizontal="center"/>
      <protection locked="0"/>
    </xf>
    <xf numFmtId="0" fontId="6" fillId="0" borderId="166" xfId="0" applyFont="1" applyBorder="1" applyAlignment="1" applyProtection="1">
      <alignment horizontal="center"/>
      <protection locked="0"/>
    </xf>
    <xf numFmtId="0" fontId="6" fillId="5" borderId="147" xfId="0" applyFont="1" applyFill="1" applyBorder="1" applyAlignment="1" applyProtection="1">
      <alignment horizontal="center" vertical="center"/>
      <protection locked="0"/>
    </xf>
    <xf numFmtId="0" fontId="6" fillId="5" borderId="149" xfId="0" applyFont="1" applyFill="1" applyBorder="1" applyAlignment="1" applyProtection="1">
      <alignment horizontal="center" vertical="center"/>
      <protection locked="0"/>
    </xf>
    <xf numFmtId="0" fontId="15" fillId="2" borderId="177" xfId="0" applyFont="1" applyFill="1" applyBorder="1" applyAlignment="1">
      <alignment horizontal="left"/>
    </xf>
    <xf numFmtId="0" fontId="15" fillId="2" borderId="178" xfId="0" applyFont="1" applyFill="1" applyBorder="1" applyAlignment="1">
      <alignment horizontal="left"/>
    </xf>
    <xf numFmtId="0" fontId="6" fillId="0" borderId="28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30" xfId="0" applyFont="1" applyBorder="1" applyAlignment="1">
      <alignment horizontal="right"/>
    </xf>
    <xf numFmtId="0" fontId="6" fillId="0" borderId="33" xfId="0" applyFont="1" applyBorder="1" applyAlignment="1">
      <alignment horizontal="right"/>
    </xf>
    <xf numFmtId="0" fontId="6" fillId="0" borderId="31" xfId="0" applyFont="1" applyBorder="1" applyAlignment="1">
      <alignment horizontal="right"/>
    </xf>
    <xf numFmtId="0" fontId="9" fillId="3" borderId="21" xfId="0" applyFont="1" applyFill="1" applyBorder="1" applyAlignment="1">
      <alignment horizontal="right"/>
    </xf>
    <xf numFmtId="0" fontId="9" fillId="3" borderId="22" xfId="0" applyFont="1" applyFill="1" applyBorder="1" applyAlignment="1">
      <alignment horizontal="right"/>
    </xf>
    <xf numFmtId="0" fontId="9" fillId="3" borderId="23" xfId="0" applyFont="1" applyFill="1" applyBorder="1" applyAlignment="1">
      <alignment horizontal="right"/>
    </xf>
    <xf numFmtId="10" fontId="9" fillId="7" borderId="24" xfId="5" applyNumberFormat="1" applyFont="1" applyFill="1" applyBorder="1" applyAlignment="1" applyProtection="1">
      <alignment horizontal="center"/>
    </xf>
    <xf numFmtId="10" fontId="9" fillId="7" borderId="25" xfId="5" applyNumberFormat="1" applyFont="1" applyFill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9" fillId="4" borderId="82" xfId="0" applyFont="1" applyFill="1" applyBorder="1" applyAlignment="1">
      <alignment horizontal="left"/>
    </xf>
    <xf numFmtId="0" fontId="9" fillId="4" borderId="44" xfId="0" applyFont="1" applyFill="1" applyBorder="1" applyAlignment="1">
      <alignment horizontal="left"/>
    </xf>
    <xf numFmtId="0" fontId="9" fillId="4" borderId="55" xfId="0" applyFont="1" applyFill="1" applyBorder="1" applyAlignment="1">
      <alignment horizontal="left"/>
    </xf>
    <xf numFmtId="44" fontId="6" fillId="0" borderId="2" xfId="1" applyFont="1" applyBorder="1" applyAlignment="1" applyProtection="1">
      <alignment horizontal="right"/>
      <protection locked="0"/>
    </xf>
    <xf numFmtId="44" fontId="6" fillId="0" borderId="3" xfId="1" applyFont="1" applyBorder="1" applyAlignment="1" applyProtection="1">
      <alignment horizontal="right"/>
      <protection locked="0"/>
    </xf>
    <xf numFmtId="44" fontId="6" fillId="0" borderId="4" xfId="1" applyFont="1" applyBorder="1" applyAlignment="1" applyProtection="1">
      <alignment horizontal="right"/>
      <protection locked="0"/>
    </xf>
    <xf numFmtId="44" fontId="6" fillId="0" borderId="2" xfId="1" applyFont="1" applyBorder="1" applyAlignment="1" applyProtection="1">
      <alignment horizontal="right"/>
    </xf>
    <xf numFmtId="44" fontId="6" fillId="0" borderId="3" xfId="1" applyFont="1" applyBorder="1" applyAlignment="1" applyProtection="1">
      <alignment horizontal="right"/>
    </xf>
    <xf numFmtId="44" fontId="6" fillId="0" borderId="4" xfId="1" applyFont="1" applyBorder="1" applyAlignment="1" applyProtection="1">
      <alignment horizontal="right"/>
    </xf>
    <xf numFmtId="0" fontId="9" fillId="0" borderId="160" xfId="0" applyFont="1" applyBorder="1" applyAlignment="1">
      <alignment horizontal="center" wrapText="1"/>
    </xf>
    <xf numFmtId="0" fontId="9" fillId="0" borderId="157" xfId="0" applyFont="1" applyBorder="1" applyAlignment="1">
      <alignment horizontal="center" wrapText="1"/>
    </xf>
    <xf numFmtId="0" fontId="9" fillId="0" borderId="158" xfId="0" applyFont="1" applyBorder="1" applyAlignment="1">
      <alignment horizontal="center" wrapText="1"/>
    </xf>
    <xf numFmtId="10" fontId="6" fillId="0" borderId="2" xfId="5" applyNumberFormat="1" applyFont="1" applyBorder="1" applyAlignment="1" applyProtection="1">
      <alignment horizontal="center"/>
    </xf>
    <xf numFmtId="10" fontId="6" fillId="0" borderId="4" xfId="5" applyNumberFormat="1" applyFont="1" applyBorder="1" applyAlignment="1" applyProtection="1">
      <alignment horizontal="center"/>
    </xf>
    <xf numFmtId="0" fontId="6" fillId="0" borderId="13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44" fontId="9" fillId="7" borderId="24" xfId="1" applyFont="1" applyFill="1" applyBorder="1" applyAlignment="1" applyProtection="1">
      <alignment horizontal="right"/>
    </xf>
    <xf numFmtId="44" fontId="9" fillId="7" borderId="22" xfId="1" applyFont="1" applyFill="1" applyBorder="1" applyAlignment="1" applyProtection="1">
      <alignment horizontal="right"/>
    </xf>
    <xf numFmtId="44" fontId="9" fillId="7" borderId="23" xfId="1" applyFont="1" applyFill="1" applyBorder="1" applyAlignment="1" applyProtection="1">
      <alignment horizontal="right"/>
    </xf>
    <xf numFmtId="0" fontId="9" fillId="3" borderId="134" xfId="0" applyFont="1" applyFill="1" applyBorder="1" applyAlignment="1">
      <alignment horizontal="right"/>
    </xf>
    <xf numFmtId="0" fontId="9" fillId="3" borderId="33" xfId="0" applyFont="1" applyFill="1" applyBorder="1" applyAlignment="1">
      <alignment horizontal="right"/>
    </xf>
    <xf numFmtId="0" fontId="9" fillId="3" borderId="31" xfId="0" applyFont="1" applyFill="1" applyBorder="1" applyAlignment="1">
      <alignment horizontal="right"/>
    </xf>
    <xf numFmtId="44" fontId="9" fillId="7" borderId="32" xfId="0" applyNumberFormat="1" applyFont="1" applyFill="1" applyBorder="1" applyAlignment="1">
      <alignment horizontal="right"/>
    </xf>
    <xf numFmtId="44" fontId="9" fillId="7" borderId="33" xfId="0" applyNumberFormat="1" applyFont="1" applyFill="1" applyBorder="1" applyAlignment="1">
      <alignment horizontal="right"/>
    </xf>
    <xf numFmtId="44" fontId="9" fillId="7" borderId="31" xfId="0" applyNumberFormat="1" applyFont="1" applyFill="1" applyBorder="1" applyAlignment="1">
      <alignment horizontal="right"/>
    </xf>
    <xf numFmtId="0" fontId="2" fillId="5" borderId="51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4" fontId="6" fillId="0" borderId="74" xfId="1" applyFont="1" applyBorder="1" applyAlignment="1" applyProtection="1">
      <alignment horizontal="right"/>
      <protection locked="0"/>
    </xf>
    <xf numFmtId="44" fontId="6" fillId="0" borderId="14" xfId="1" applyFont="1" applyBorder="1" applyAlignment="1" applyProtection="1">
      <alignment horizontal="right"/>
      <protection locked="0"/>
    </xf>
    <xf numFmtId="0" fontId="6" fillId="0" borderId="56" xfId="0" applyFont="1" applyBorder="1" applyAlignment="1" applyProtection="1">
      <alignment horizontal="left" wrapText="1"/>
      <protection locked="0"/>
    </xf>
    <xf numFmtId="0" fontId="6" fillId="0" borderId="59" xfId="0" applyFont="1" applyBorder="1" applyAlignment="1" applyProtection="1">
      <alignment horizontal="left" wrapText="1"/>
      <protection locked="0"/>
    </xf>
    <xf numFmtId="0" fontId="6" fillId="0" borderId="139" xfId="0" applyFont="1" applyBorder="1" applyAlignment="1" applyProtection="1">
      <alignment horizontal="left" wrapText="1"/>
      <protection locked="0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37" xfId="0" applyFont="1" applyBorder="1" applyAlignment="1">
      <alignment horizontal="center" wrapText="1"/>
    </xf>
    <xf numFmtId="10" fontId="9" fillId="5" borderId="24" xfId="5" applyNumberFormat="1" applyFont="1" applyFill="1" applyBorder="1" applyAlignment="1" applyProtection="1">
      <alignment horizontal="center"/>
    </xf>
    <xf numFmtId="10" fontId="9" fillId="5" borderId="23" xfId="5" applyNumberFormat="1" applyFont="1" applyFill="1" applyBorder="1" applyAlignment="1" applyProtection="1">
      <alignment horizontal="center"/>
    </xf>
    <xf numFmtId="0" fontId="6" fillId="0" borderId="32" xfId="0" applyFont="1" applyBorder="1" applyAlignment="1" applyProtection="1">
      <alignment horizontal="left"/>
      <protection locked="0"/>
    </xf>
    <xf numFmtId="0" fontId="6" fillId="0" borderId="33" xfId="0" applyFont="1" applyBorder="1" applyAlignment="1" applyProtection="1">
      <alignment horizontal="left"/>
      <protection locked="0"/>
    </xf>
    <xf numFmtId="0" fontId="6" fillId="0" borderId="140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126" xfId="0" applyFont="1" applyBorder="1" applyAlignment="1" applyProtection="1">
      <alignment horizontal="left"/>
      <protection locked="0"/>
    </xf>
    <xf numFmtId="0" fontId="9" fillId="0" borderId="58" xfId="0" applyFont="1" applyBorder="1" applyAlignment="1">
      <alignment horizontal="center" wrapText="1"/>
    </xf>
    <xf numFmtId="0" fontId="6" fillId="5" borderId="24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128" xfId="0" applyFont="1" applyFill="1" applyBorder="1" applyAlignment="1">
      <alignment horizontal="center"/>
    </xf>
    <xf numFmtId="0" fontId="15" fillId="8" borderId="141" xfId="0" applyFont="1" applyFill="1" applyBorder="1" applyAlignment="1">
      <alignment horizontal="center"/>
    </xf>
    <xf numFmtId="0" fontId="15" fillId="8" borderId="110" xfId="0" applyFont="1" applyFill="1" applyBorder="1" applyAlignment="1">
      <alignment horizontal="center"/>
    </xf>
    <xf numFmtId="0" fontId="15" fillId="8" borderId="142" xfId="0" applyFont="1" applyFill="1" applyBorder="1" applyAlignment="1">
      <alignment horizontal="center"/>
    </xf>
    <xf numFmtId="0" fontId="9" fillId="0" borderId="143" xfId="0" applyFont="1" applyBorder="1" applyAlignment="1">
      <alignment horizontal="left"/>
    </xf>
    <xf numFmtId="0" fontId="9" fillId="0" borderId="112" xfId="0" applyFont="1" applyBorder="1" applyAlignment="1">
      <alignment horizontal="left"/>
    </xf>
    <xf numFmtId="0" fontId="9" fillId="0" borderId="144" xfId="0" applyFont="1" applyBorder="1" applyAlignment="1">
      <alignment horizontal="left"/>
    </xf>
    <xf numFmtId="0" fontId="3" fillId="8" borderId="43" xfId="0" applyFont="1" applyFill="1" applyBorder="1" applyAlignment="1">
      <alignment horizontal="center" vertical="center" wrapText="1"/>
    </xf>
    <xf numFmtId="0" fontId="3" fillId="8" borderId="44" xfId="0" applyFont="1" applyFill="1" applyBorder="1" applyAlignment="1">
      <alignment horizontal="center" vertical="center" wrapText="1"/>
    </xf>
    <xf numFmtId="0" fontId="3" fillId="8" borderId="45" xfId="0" applyFont="1" applyFill="1" applyBorder="1" applyAlignment="1">
      <alignment horizontal="center" vertical="center" wrapText="1"/>
    </xf>
    <xf numFmtId="10" fontId="9" fillId="5" borderId="22" xfId="5" applyNumberFormat="1" applyFont="1" applyFill="1" applyBorder="1" applyAlignment="1" applyProtection="1">
      <alignment horizontal="center"/>
    </xf>
    <xf numFmtId="10" fontId="6" fillId="0" borderId="3" xfId="5" applyNumberFormat="1" applyFont="1" applyBorder="1" applyAlignment="1" applyProtection="1">
      <alignment horizontal="center"/>
    </xf>
    <xf numFmtId="44" fontId="9" fillId="5" borderId="53" xfId="1" applyFont="1" applyFill="1" applyBorder="1" applyAlignment="1" applyProtection="1">
      <alignment horizontal="right"/>
    </xf>
    <xf numFmtId="0" fontId="12" fillId="9" borderId="132" xfId="0" applyFont="1" applyFill="1" applyBorder="1" applyAlignment="1">
      <alignment horizontal="center" vertical="center" wrapText="1"/>
    </xf>
    <xf numFmtId="0" fontId="12" fillId="9" borderId="44" xfId="0" applyFont="1" applyFill="1" applyBorder="1" applyAlignment="1">
      <alignment horizontal="center" vertical="center" wrapText="1"/>
    </xf>
    <xf numFmtId="0" fontId="12" fillId="9" borderId="45" xfId="0" applyFont="1" applyFill="1" applyBorder="1" applyAlignment="1">
      <alignment horizontal="center" vertical="center" wrapText="1"/>
    </xf>
    <xf numFmtId="0" fontId="12" fillId="9" borderId="133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29" xfId="0" applyFont="1" applyFill="1" applyBorder="1" applyAlignment="1">
      <alignment horizontal="center" vertical="center" wrapText="1"/>
    </xf>
    <xf numFmtId="164" fontId="2" fillId="0" borderId="50" xfId="5" applyNumberFormat="1" applyFont="1" applyBorder="1" applyAlignment="1" applyProtection="1">
      <alignment horizontal="center"/>
    </xf>
    <xf numFmtId="164" fontId="2" fillId="0" borderId="152" xfId="5" applyNumberFormat="1" applyFont="1" applyBorder="1" applyAlignment="1" applyProtection="1">
      <alignment horizontal="center"/>
    </xf>
    <xf numFmtId="0" fontId="6" fillId="0" borderId="59" xfId="0" applyFont="1" applyBorder="1" applyAlignment="1">
      <alignment horizontal="left"/>
    </xf>
    <xf numFmtId="164" fontId="2" fillId="0" borderId="52" xfId="5" applyNumberFormat="1" applyFont="1" applyBorder="1" applyAlignment="1" applyProtection="1">
      <alignment horizontal="center"/>
    </xf>
    <xf numFmtId="164" fontId="2" fillId="0" borderId="64" xfId="5" applyNumberFormat="1" applyFont="1" applyBorder="1" applyAlignment="1" applyProtection="1">
      <alignment horizontal="center"/>
    </xf>
    <xf numFmtId="10" fontId="9" fillId="0" borderId="6" xfId="5" applyNumberFormat="1" applyFont="1" applyBorder="1" applyAlignment="1" applyProtection="1">
      <alignment horizontal="center"/>
    </xf>
    <xf numFmtId="10" fontId="9" fillId="0" borderId="27" xfId="5" applyNumberFormat="1" applyFont="1" applyBorder="1" applyAlignment="1" applyProtection="1">
      <alignment horizontal="center"/>
    </xf>
    <xf numFmtId="0" fontId="15" fillId="8" borderId="156" xfId="0" applyFont="1" applyFill="1" applyBorder="1" applyAlignment="1">
      <alignment horizontal="left" vertical="top" wrapText="1"/>
    </xf>
    <xf numFmtId="0" fontId="15" fillId="8" borderId="157" xfId="0" applyFont="1" applyFill="1" applyBorder="1" applyAlignment="1">
      <alignment horizontal="left" vertical="top" wrapText="1"/>
    </xf>
    <xf numFmtId="0" fontId="15" fillId="8" borderId="162" xfId="0" applyFont="1" applyFill="1" applyBorder="1" applyAlignment="1">
      <alignment horizontal="left" vertical="top" wrapText="1"/>
    </xf>
    <xf numFmtId="0" fontId="15" fillId="2" borderId="143" xfId="0" applyFont="1" applyFill="1" applyBorder="1" applyAlignment="1">
      <alignment horizontal="center" vertical="center"/>
    </xf>
    <xf numFmtId="0" fontId="15" fillId="2" borderId="112" xfId="0" applyFont="1" applyFill="1" applyBorder="1" applyAlignment="1">
      <alignment horizontal="center" vertical="center"/>
    </xf>
    <xf numFmtId="0" fontId="15" fillId="2" borderId="144" xfId="0" applyFont="1" applyFill="1" applyBorder="1" applyAlignment="1">
      <alignment horizontal="center" vertical="center"/>
    </xf>
    <xf numFmtId="0" fontId="3" fillId="8" borderId="38" xfId="0" applyFont="1" applyFill="1" applyBorder="1" applyAlignment="1">
      <alignment horizontal="center" vertical="center" wrapText="1"/>
    </xf>
    <xf numFmtId="0" fontId="3" fillId="8" borderId="39" xfId="0" applyFont="1" applyFill="1" applyBorder="1" applyAlignment="1">
      <alignment horizontal="center" vertical="center" wrapText="1"/>
    </xf>
    <xf numFmtId="0" fontId="3" fillId="8" borderId="66" xfId="0" applyFont="1" applyFill="1" applyBorder="1" applyAlignment="1">
      <alignment horizontal="center" vertical="center" wrapText="1"/>
    </xf>
    <xf numFmtId="0" fontId="3" fillId="8" borderId="40" xfId="0" applyFont="1" applyFill="1" applyBorder="1" applyAlignment="1">
      <alignment horizontal="center" vertical="center" wrapText="1"/>
    </xf>
    <xf numFmtId="0" fontId="3" fillId="8" borderId="41" xfId="0" applyFont="1" applyFill="1" applyBorder="1" applyAlignment="1">
      <alignment horizontal="center" vertical="center" wrapText="1"/>
    </xf>
    <xf numFmtId="0" fontId="3" fillId="8" borderId="65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2" fillId="5" borderId="69" xfId="0" applyFont="1" applyFill="1" applyBorder="1" applyAlignment="1">
      <alignment horizontal="center" vertical="center"/>
    </xf>
    <xf numFmtId="0" fontId="2" fillId="5" borderId="15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44" fontId="2" fillId="0" borderId="1" xfId="1" applyFont="1" applyBorder="1" applyAlignment="1" applyProtection="1">
      <alignment horizontal="center"/>
    </xf>
    <xf numFmtId="44" fontId="2" fillId="0" borderId="41" xfId="1" applyFont="1" applyBorder="1" applyAlignment="1" applyProtection="1">
      <alignment horizont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8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 applyProtection="1">
      <alignment horizontal="center" vertical="center"/>
      <protection locked="0"/>
    </xf>
    <xf numFmtId="0" fontId="2" fillId="5" borderId="52" xfId="0" applyFont="1" applyFill="1" applyBorder="1" applyAlignment="1" applyProtection="1">
      <alignment horizontal="center" vertical="center"/>
      <protection locked="0"/>
    </xf>
    <xf numFmtId="0" fontId="2" fillId="3" borderId="4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5" borderId="64" xfId="0" applyFont="1" applyFill="1" applyBorder="1" applyAlignment="1" applyProtection="1">
      <alignment horizontal="center" vertical="center"/>
      <protection locked="0"/>
    </xf>
    <xf numFmtId="0" fontId="2" fillId="5" borderId="65" xfId="0" applyFont="1" applyFill="1" applyBorder="1" applyAlignment="1" applyProtection="1">
      <alignment horizontal="center" vertical="center"/>
      <protection locked="0"/>
    </xf>
    <xf numFmtId="44" fontId="2" fillId="0" borderId="15" xfId="1" applyFont="1" applyBorder="1" applyAlignment="1" applyProtection="1">
      <alignment horizontal="center"/>
    </xf>
    <xf numFmtId="44" fontId="6" fillId="0" borderId="32" xfId="1" applyFont="1" applyBorder="1" applyAlignment="1" applyProtection="1">
      <alignment horizontal="right"/>
    </xf>
    <xf numFmtId="44" fontId="6" fillId="0" borderId="33" xfId="1" applyFont="1" applyBorder="1" applyAlignment="1" applyProtection="1">
      <alignment horizontal="right"/>
    </xf>
    <xf numFmtId="44" fontId="6" fillId="0" borderId="31" xfId="1" applyFont="1" applyBorder="1" applyAlignment="1" applyProtection="1">
      <alignment horizontal="right"/>
    </xf>
    <xf numFmtId="44" fontId="9" fillId="0" borderId="134" xfId="1" applyFont="1" applyFill="1" applyBorder="1" applyAlignment="1" applyProtection="1">
      <alignment horizontal="center"/>
    </xf>
    <xf numFmtId="44" fontId="9" fillId="0" borderId="33" xfId="1" applyFont="1" applyFill="1" applyBorder="1" applyAlignment="1" applyProtection="1">
      <alignment horizontal="center"/>
    </xf>
    <xf numFmtId="44" fontId="9" fillId="0" borderId="35" xfId="1" applyFont="1" applyFill="1" applyBorder="1" applyAlignment="1" applyProtection="1">
      <alignment horizontal="center"/>
    </xf>
    <xf numFmtId="0" fontId="9" fillId="0" borderId="71" xfId="0" applyFont="1" applyBorder="1" applyAlignment="1">
      <alignment horizontal="center" wrapText="1"/>
    </xf>
    <xf numFmtId="0" fontId="9" fillId="0" borderId="62" xfId="0" applyFont="1" applyBorder="1" applyAlignment="1">
      <alignment horizontal="center" wrapText="1"/>
    </xf>
    <xf numFmtId="0" fontId="9" fillId="0" borderId="63" xfId="0" applyFont="1" applyBorder="1" applyAlignment="1">
      <alignment horizontal="center" wrapText="1"/>
    </xf>
    <xf numFmtId="0" fontId="12" fillId="9" borderId="46" xfId="0" applyFont="1" applyFill="1" applyBorder="1" applyAlignment="1">
      <alignment horizontal="center" vertical="center" wrapText="1"/>
    </xf>
    <xf numFmtId="0" fontId="12" fillId="9" borderId="47" xfId="0" applyFont="1" applyFill="1" applyBorder="1" applyAlignment="1">
      <alignment horizontal="center" vertical="center" wrapText="1"/>
    </xf>
    <xf numFmtId="0" fontId="12" fillId="9" borderId="135" xfId="0" applyFont="1" applyFill="1" applyBorder="1" applyAlignment="1">
      <alignment horizontal="center" vertical="center" wrapText="1"/>
    </xf>
    <xf numFmtId="0" fontId="12" fillId="9" borderId="49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2" fillId="9" borderId="130" xfId="0" applyFont="1" applyFill="1" applyBorder="1" applyAlignment="1">
      <alignment horizontal="center" vertical="center" wrapText="1"/>
    </xf>
    <xf numFmtId="0" fontId="12" fillId="9" borderId="36" xfId="0" applyFont="1" applyFill="1" applyBorder="1" applyAlignment="1">
      <alignment horizontal="center" vertical="center" wrapText="1"/>
    </xf>
    <xf numFmtId="0" fontId="12" fillId="9" borderId="37" xfId="0" applyFont="1" applyFill="1" applyBorder="1" applyAlignment="1">
      <alignment horizontal="center" vertical="center" wrapText="1"/>
    </xf>
    <xf numFmtId="0" fontId="12" fillId="9" borderId="120" xfId="0" applyFont="1" applyFill="1" applyBorder="1" applyAlignment="1">
      <alignment horizontal="center" vertical="center" wrapText="1"/>
    </xf>
    <xf numFmtId="10" fontId="6" fillId="0" borderId="29" xfId="5" applyNumberFormat="1" applyFont="1" applyBorder="1" applyAlignment="1" applyProtection="1">
      <alignment horizontal="center"/>
    </xf>
    <xf numFmtId="44" fontId="9" fillId="0" borderId="21" xfId="1" applyFont="1" applyBorder="1" applyAlignment="1" applyProtection="1">
      <alignment horizontal="center"/>
    </xf>
    <xf numFmtId="44" fontId="9" fillId="0" borderId="22" xfId="1" applyFont="1" applyBorder="1" applyAlignment="1" applyProtection="1">
      <alignment horizontal="center"/>
    </xf>
    <xf numFmtId="44" fontId="9" fillId="0" borderId="128" xfId="1" applyFont="1" applyBorder="1" applyAlignment="1" applyProtection="1">
      <alignment horizontal="center"/>
    </xf>
    <xf numFmtId="10" fontId="6" fillId="0" borderId="56" xfId="5" applyNumberFormat="1" applyFont="1" applyBorder="1" applyAlignment="1" applyProtection="1">
      <alignment horizontal="center"/>
    </xf>
    <xf numFmtId="10" fontId="6" fillId="0" borderId="59" xfId="5" applyNumberFormat="1" applyFont="1" applyBorder="1" applyAlignment="1" applyProtection="1">
      <alignment horizontal="center"/>
    </xf>
    <xf numFmtId="44" fontId="6" fillId="0" borderId="6" xfId="1" applyFont="1" applyBorder="1" applyAlignment="1" applyProtection="1">
      <alignment horizontal="right"/>
    </xf>
    <xf numFmtId="44" fontId="6" fillId="0" borderId="7" xfId="1" applyFont="1" applyBorder="1" applyAlignment="1" applyProtection="1">
      <alignment horizontal="right"/>
    </xf>
    <xf numFmtId="44" fontId="6" fillId="0" borderId="8" xfId="1" applyFont="1" applyBorder="1" applyAlignment="1" applyProtection="1">
      <alignment horizontal="right"/>
    </xf>
    <xf numFmtId="10" fontId="6" fillId="0" borderId="57" xfId="5" applyNumberFormat="1" applyFont="1" applyBorder="1" applyAlignment="1" applyProtection="1">
      <alignment horizontal="center"/>
    </xf>
    <xf numFmtId="44" fontId="6" fillId="0" borderId="73" xfId="1" applyFont="1" applyBorder="1" applyAlignment="1" applyProtection="1">
      <alignment horizontal="right"/>
      <protection locked="0"/>
    </xf>
    <xf numFmtId="44" fontId="6" fillId="0" borderId="12" xfId="1" applyFont="1" applyBorder="1" applyAlignment="1" applyProtection="1">
      <alignment horizontal="right"/>
      <protection locked="0"/>
    </xf>
    <xf numFmtId="0" fontId="13" fillId="6" borderId="131" xfId="0" applyFont="1" applyFill="1" applyBorder="1" applyAlignment="1">
      <alignment horizontal="center" vertical="center"/>
    </xf>
    <xf numFmtId="0" fontId="13" fillId="6" borderId="22" xfId="0" applyFont="1" applyFill="1" applyBorder="1" applyAlignment="1">
      <alignment horizontal="center" vertical="center"/>
    </xf>
    <xf numFmtId="0" fontId="13" fillId="6" borderId="128" xfId="0" applyFont="1" applyFill="1" applyBorder="1" applyAlignment="1">
      <alignment horizontal="center" vertical="center"/>
    </xf>
    <xf numFmtId="0" fontId="9" fillId="7" borderId="13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9" fillId="2" borderId="12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7" borderId="84" xfId="0" applyFont="1" applyFill="1" applyBorder="1" applyAlignment="1">
      <alignment horizontal="left" wrapText="1"/>
    </xf>
    <xf numFmtId="0" fontId="9" fillId="7" borderId="7" xfId="0" applyFont="1" applyFill="1" applyBorder="1" applyAlignment="1">
      <alignment horizontal="left" wrapText="1"/>
    </xf>
    <xf numFmtId="0" fontId="9" fillId="7" borderId="8" xfId="0" applyFont="1" applyFill="1" applyBorder="1" applyAlignment="1">
      <alignment horizontal="left" wrapText="1"/>
    </xf>
    <xf numFmtId="0" fontId="9" fillId="7" borderId="86" xfId="0" applyFont="1" applyFill="1" applyBorder="1" applyAlignment="1">
      <alignment horizontal="left" wrapText="1"/>
    </xf>
    <xf numFmtId="0" fontId="9" fillId="7" borderId="10" xfId="0" applyFont="1" applyFill="1" applyBorder="1" applyAlignment="1">
      <alignment horizontal="left" wrapText="1"/>
    </xf>
    <xf numFmtId="0" fontId="9" fillId="7" borderId="11" xfId="0" applyFont="1" applyFill="1" applyBorder="1" applyAlignment="1">
      <alignment horizontal="left" wrapText="1"/>
    </xf>
    <xf numFmtId="0" fontId="6" fillId="0" borderId="2" xfId="0" applyFont="1" applyBorder="1" applyAlignment="1" applyProtection="1">
      <alignment horizontal="left" wrapText="1"/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0" fontId="6" fillId="0" borderId="126" xfId="0" applyFont="1" applyBorder="1" applyAlignment="1" applyProtection="1">
      <alignment horizontal="left" wrapText="1"/>
      <protection locked="0"/>
    </xf>
    <xf numFmtId="0" fontId="9" fillId="3" borderId="84" xfId="0" applyFont="1" applyFill="1" applyBorder="1" applyAlignment="1">
      <alignment horizontal="right" vertical="center" wrapText="1"/>
    </xf>
    <xf numFmtId="0" fontId="9" fillId="3" borderId="7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horizontal="right" vertical="center" wrapText="1"/>
    </xf>
    <xf numFmtId="44" fontId="6" fillId="0" borderId="2" xfId="0" applyNumberFormat="1" applyFont="1" applyBorder="1" applyAlignment="1" applyProtection="1">
      <alignment horizontal="center"/>
      <protection locked="0"/>
    </xf>
    <xf numFmtId="44" fontId="6" fillId="0" borderId="3" xfId="0" applyNumberFormat="1" applyFont="1" applyBorder="1" applyAlignment="1" applyProtection="1">
      <alignment horizontal="center"/>
      <protection locked="0"/>
    </xf>
    <xf numFmtId="44" fontId="6" fillId="0" borderId="126" xfId="0" applyNumberFormat="1" applyFont="1" applyBorder="1" applyAlignment="1" applyProtection="1">
      <alignment horizontal="center"/>
      <protection locked="0"/>
    </xf>
    <xf numFmtId="0" fontId="9" fillId="4" borderId="8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/>
    </xf>
    <xf numFmtId="44" fontId="6" fillId="0" borderId="32" xfId="1" applyFont="1" applyBorder="1" applyAlignment="1" applyProtection="1">
      <alignment horizontal="center"/>
      <protection locked="0"/>
    </xf>
    <xf numFmtId="44" fontId="6" fillId="0" borderId="33" xfId="1" applyFont="1" applyBorder="1" applyAlignment="1" applyProtection="1">
      <alignment horizontal="center"/>
      <protection locked="0"/>
    </xf>
    <xf numFmtId="44" fontId="6" fillId="0" borderId="34" xfId="1" applyFont="1" applyBorder="1" applyAlignment="1" applyProtection="1">
      <alignment horizontal="center"/>
      <protection locked="0"/>
    </xf>
    <xf numFmtId="0" fontId="6" fillId="0" borderId="33" xfId="0" applyFont="1" applyBorder="1" applyAlignment="1" applyProtection="1">
      <alignment horizont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44" fontId="9" fillId="7" borderId="24" xfId="1" applyFont="1" applyFill="1" applyBorder="1" applyAlignment="1" applyProtection="1">
      <alignment horizontal="center"/>
    </xf>
    <xf numFmtId="44" fontId="9" fillId="7" borderId="22" xfId="1" applyFont="1" applyFill="1" applyBorder="1" applyAlignment="1" applyProtection="1">
      <alignment horizontal="center"/>
    </xf>
    <xf numFmtId="44" fontId="9" fillId="7" borderId="128" xfId="1" applyFont="1" applyFill="1" applyBorder="1" applyAlignment="1" applyProtection="1">
      <alignment horizontal="center"/>
    </xf>
    <xf numFmtId="0" fontId="6" fillId="0" borderId="9" xfId="0" applyFont="1" applyBorder="1" applyAlignment="1" applyProtection="1">
      <alignment horizontal="left" wrapText="1"/>
      <protection locked="0"/>
    </xf>
    <xf numFmtId="0" fontId="6" fillId="0" borderId="10" xfId="0" applyFont="1" applyBorder="1" applyAlignment="1" applyProtection="1">
      <alignment horizontal="left" wrapText="1"/>
      <protection locked="0"/>
    </xf>
    <xf numFmtId="0" fontId="6" fillId="0" borderId="125" xfId="0" applyFont="1" applyBorder="1" applyAlignment="1" applyProtection="1">
      <alignment horizontal="left" wrapText="1"/>
      <protection locked="0"/>
    </xf>
    <xf numFmtId="44" fontId="6" fillId="0" borderId="9" xfId="1" applyFont="1" applyBorder="1" applyAlignment="1" applyProtection="1">
      <alignment horizontal="right"/>
      <protection locked="0"/>
    </xf>
    <xf numFmtId="44" fontId="6" fillId="0" borderId="10" xfId="1" applyFont="1" applyBorder="1" applyAlignment="1" applyProtection="1">
      <alignment horizontal="right"/>
      <protection locked="0"/>
    </xf>
    <xf numFmtId="44" fontId="6" fillId="0" borderId="11" xfId="1" applyFont="1" applyBorder="1" applyAlignment="1" applyProtection="1">
      <alignment horizontal="right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78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85" xfId="0" applyFont="1" applyBorder="1" applyAlignment="1" applyProtection="1">
      <alignment horizontal="center" wrapText="1"/>
      <protection locked="0"/>
    </xf>
    <xf numFmtId="44" fontId="6" fillId="0" borderId="2" xfId="1" applyFont="1" applyBorder="1" applyAlignment="1" applyProtection="1">
      <alignment horizontal="center"/>
      <protection locked="0"/>
    </xf>
    <xf numFmtId="44" fontId="6" fillId="0" borderId="3" xfId="1" applyFont="1" applyBorder="1" applyAlignment="1" applyProtection="1">
      <alignment horizontal="center"/>
      <protection locked="0"/>
    </xf>
    <xf numFmtId="44" fontId="6" fillId="0" borderId="20" xfId="1" applyFont="1" applyBorder="1" applyAlignment="1" applyProtection="1">
      <alignment horizontal="center"/>
      <protection locked="0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9" fillId="0" borderId="156" xfId="0" applyFont="1" applyBorder="1" applyAlignment="1">
      <alignment horizontal="center" wrapText="1"/>
    </xf>
    <xf numFmtId="0" fontId="6" fillId="0" borderId="154" xfId="0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left"/>
      <protection locked="0"/>
    </xf>
    <xf numFmtId="0" fontId="9" fillId="3" borderId="22" xfId="0" applyFont="1" applyFill="1" applyBorder="1" applyAlignment="1">
      <alignment horizontal="right" wrapText="1"/>
    </xf>
    <xf numFmtId="0" fontId="9" fillId="3" borderId="23" xfId="0" applyFont="1" applyFill="1" applyBorder="1" applyAlignment="1">
      <alignment horizontal="right" wrapText="1"/>
    </xf>
    <xf numFmtId="0" fontId="9" fillId="3" borderId="76" xfId="0" applyFont="1" applyFill="1" applyBorder="1" applyAlignment="1">
      <alignment horizontal="right" wrapText="1"/>
    </xf>
    <xf numFmtId="0" fontId="9" fillId="3" borderId="41" xfId="0" applyFont="1" applyFill="1" applyBorder="1" applyAlignment="1">
      <alignment horizontal="right" wrapText="1"/>
    </xf>
    <xf numFmtId="0" fontId="9" fillId="0" borderId="162" xfId="0" applyFont="1" applyBorder="1" applyAlignment="1">
      <alignment horizontal="center" wrapText="1"/>
    </xf>
    <xf numFmtId="0" fontId="6" fillId="0" borderId="32" xfId="0" applyFont="1" applyBorder="1" applyAlignment="1" applyProtection="1">
      <alignment horizontal="center"/>
      <protection locked="0"/>
    </xf>
    <xf numFmtId="0" fontId="6" fillId="0" borderId="79" xfId="0" applyFont="1" applyBorder="1" applyAlignment="1" applyProtection="1">
      <alignment horizontal="center"/>
      <protection locked="0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0" fontId="6" fillId="0" borderId="9" xfId="5" applyNumberFormat="1" applyFont="1" applyBorder="1" applyAlignment="1" applyProtection="1">
      <alignment horizontal="center"/>
    </xf>
    <xf numFmtId="10" fontId="6" fillId="0" borderId="11" xfId="5" applyNumberFormat="1" applyFont="1" applyBorder="1" applyAlignment="1" applyProtection="1">
      <alignment horizontal="center"/>
    </xf>
    <xf numFmtId="44" fontId="6" fillId="0" borderId="9" xfId="1" applyFont="1" applyBorder="1" applyAlignment="1" applyProtection="1">
      <alignment horizontal="right"/>
    </xf>
    <xf numFmtId="44" fontId="6" fillId="0" borderId="10" xfId="1" applyFont="1" applyBorder="1" applyAlignment="1" applyProtection="1">
      <alignment horizontal="right"/>
    </xf>
    <xf numFmtId="44" fontId="6" fillId="0" borderId="11" xfId="1" applyFont="1" applyBorder="1" applyAlignment="1" applyProtection="1">
      <alignment horizontal="right"/>
    </xf>
    <xf numFmtId="44" fontId="6" fillId="0" borderId="167" xfId="1" applyFont="1" applyBorder="1" applyAlignment="1" applyProtection="1">
      <alignment horizontal="right"/>
      <protection locked="0"/>
    </xf>
    <xf numFmtId="44" fontId="6" fillId="0" borderId="168" xfId="1" applyFont="1" applyBorder="1" applyAlignment="1" applyProtection="1">
      <alignment horizontal="right"/>
      <protection locked="0"/>
    </xf>
    <xf numFmtId="44" fontId="6" fillId="0" borderId="178" xfId="1" applyFont="1" applyBorder="1" applyAlignment="1" applyProtection="1">
      <alignment horizontal="right"/>
      <protection locked="0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124" xfId="0" applyFont="1" applyFill="1" applyBorder="1" applyAlignment="1">
      <alignment horizontal="center"/>
    </xf>
    <xf numFmtId="44" fontId="9" fillId="7" borderId="8" xfId="0" applyNumberFormat="1" applyFont="1" applyFill="1" applyBorder="1" applyAlignment="1">
      <alignment horizontal="right"/>
    </xf>
    <xf numFmtId="10" fontId="9" fillId="7" borderId="32" xfId="5" applyNumberFormat="1" applyFont="1" applyFill="1" applyBorder="1" applyAlignment="1" applyProtection="1">
      <alignment horizontal="center"/>
    </xf>
    <xf numFmtId="10" fontId="9" fillId="7" borderId="31" xfId="5" applyNumberFormat="1" applyFont="1" applyFill="1" applyBorder="1" applyAlignment="1" applyProtection="1">
      <alignment horizontal="center"/>
    </xf>
    <xf numFmtId="44" fontId="9" fillId="5" borderId="75" xfId="1" applyFont="1" applyFill="1" applyBorder="1" applyAlignment="1" applyProtection="1">
      <alignment horizontal="right"/>
    </xf>
    <xf numFmtId="44" fontId="6" fillId="0" borderId="106" xfId="1" applyFont="1" applyBorder="1" applyAlignment="1" applyProtection="1">
      <alignment horizontal="center"/>
      <protection locked="0"/>
    </xf>
    <xf numFmtId="44" fontId="6" fillId="0" borderId="31" xfId="1" applyFont="1" applyBorder="1" applyAlignment="1" applyProtection="1">
      <alignment horizontal="center"/>
      <protection locked="0"/>
    </xf>
    <xf numFmtId="44" fontId="9" fillId="5" borderId="24" xfId="1" applyFont="1" applyFill="1" applyBorder="1" applyAlignment="1" applyProtection="1">
      <alignment horizontal="center"/>
    </xf>
    <xf numFmtId="44" fontId="9" fillId="5" borderId="23" xfId="1" applyFont="1" applyFill="1" applyBorder="1" applyAlignment="1" applyProtection="1">
      <alignment horizontal="center"/>
    </xf>
    <xf numFmtId="0" fontId="9" fillId="3" borderId="131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6" fillId="0" borderId="104" xfId="0" applyFont="1" applyBorder="1" applyAlignment="1" applyProtection="1">
      <alignment horizontal="center"/>
      <protection locked="0"/>
    </xf>
    <xf numFmtId="0" fontId="6" fillId="0" borderId="107" xfId="0" applyFont="1" applyBorder="1" applyAlignment="1" applyProtection="1">
      <alignment horizontal="center"/>
      <protection locked="0"/>
    </xf>
    <xf numFmtId="0" fontId="6" fillId="0" borderId="106" xfId="0" applyFont="1" applyBorder="1" applyAlignment="1" applyProtection="1">
      <alignment horizontal="center"/>
      <protection locked="0"/>
    </xf>
    <xf numFmtId="0" fontId="6" fillId="0" borderId="109" xfId="0" applyFont="1" applyBorder="1" applyAlignment="1" applyProtection="1">
      <alignment horizontal="center"/>
      <protection locked="0"/>
    </xf>
    <xf numFmtId="0" fontId="9" fillId="0" borderId="72" xfId="0" applyFont="1" applyBorder="1" applyAlignment="1">
      <alignment horizontal="center" wrapText="1"/>
    </xf>
    <xf numFmtId="0" fontId="9" fillId="0" borderId="67" xfId="0" applyFont="1" applyBorder="1" applyAlignment="1">
      <alignment horizontal="center" wrapText="1"/>
    </xf>
    <xf numFmtId="0" fontId="6" fillId="0" borderId="134" xfId="0" applyFont="1" applyBorder="1" applyAlignment="1" applyProtection="1">
      <alignment horizontal="left"/>
      <protection locked="0"/>
    </xf>
    <xf numFmtId="0" fontId="6" fillId="0" borderId="31" xfId="0" applyFont="1" applyBorder="1" applyAlignment="1" applyProtection="1">
      <alignment horizontal="left"/>
      <protection locked="0"/>
    </xf>
    <xf numFmtId="0" fontId="6" fillId="0" borderId="105" xfId="0" applyFont="1" applyBorder="1" applyAlignment="1" applyProtection="1">
      <alignment horizontal="center"/>
      <protection locked="0"/>
    </xf>
    <xf numFmtId="0" fontId="6" fillId="0" borderId="108" xfId="0" applyFont="1" applyBorder="1" applyAlignment="1" applyProtection="1">
      <alignment horizontal="center"/>
      <protection locked="0"/>
    </xf>
    <xf numFmtId="44" fontId="6" fillId="0" borderId="56" xfId="1" applyFont="1" applyBorder="1" applyAlignment="1" applyProtection="1">
      <alignment horizontal="right"/>
    </xf>
    <xf numFmtId="44" fontId="6" fillId="0" borderId="59" xfId="1" applyFont="1" applyBorder="1" applyAlignment="1" applyProtection="1">
      <alignment horizontal="right"/>
    </xf>
    <xf numFmtId="44" fontId="6" fillId="0" borderId="57" xfId="1" applyFont="1" applyBorder="1" applyAlignment="1" applyProtection="1">
      <alignment horizontal="right"/>
    </xf>
    <xf numFmtId="44" fontId="6" fillId="0" borderId="32" xfId="1" applyFont="1" applyBorder="1" applyAlignment="1" applyProtection="1">
      <alignment horizontal="right"/>
      <protection locked="0"/>
    </xf>
    <xf numFmtId="44" fontId="6" fillId="0" borderId="33" xfId="1" applyFont="1" applyBorder="1" applyAlignment="1" applyProtection="1">
      <alignment horizontal="right"/>
      <protection locked="0"/>
    </xf>
    <xf numFmtId="44" fontId="6" fillId="0" borderId="31" xfId="1" applyFont="1" applyBorder="1" applyAlignment="1" applyProtection="1">
      <alignment horizontal="right"/>
      <protection locked="0"/>
    </xf>
    <xf numFmtId="44" fontId="6" fillId="0" borderId="105" xfId="1" applyFont="1" applyBorder="1" applyAlignment="1" applyProtection="1">
      <alignment horizontal="center"/>
      <protection locked="0"/>
    </xf>
    <xf numFmtId="44" fontId="6" fillId="0" borderId="4" xfId="1" applyFont="1" applyBorder="1" applyAlignment="1" applyProtection="1">
      <alignment horizontal="center"/>
      <protection locked="0"/>
    </xf>
    <xf numFmtId="0" fontId="9" fillId="2" borderId="127" xfId="0" applyFont="1" applyFill="1" applyBorder="1" applyAlignment="1">
      <alignment horizontal="left"/>
    </xf>
    <xf numFmtId="0" fontId="9" fillId="2" borderId="41" xfId="0" applyFont="1" applyFill="1" applyBorder="1" applyAlignment="1">
      <alignment horizontal="left"/>
    </xf>
    <xf numFmtId="44" fontId="6" fillId="0" borderId="56" xfId="1" applyFont="1" applyBorder="1" applyAlignment="1" applyProtection="1">
      <alignment horizontal="right"/>
      <protection locked="0"/>
    </xf>
    <xf numFmtId="44" fontId="6" fillId="0" borderId="59" xfId="1" applyFont="1" applyBorder="1" applyAlignment="1" applyProtection="1">
      <alignment horizontal="right"/>
      <protection locked="0"/>
    </xf>
    <xf numFmtId="44" fontId="6" fillId="0" borderId="57" xfId="1" applyFont="1" applyBorder="1" applyAlignment="1" applyProtection="1">
      <alignment horizontal="right"/>
      <protection locked="0"/>
    </xf>
    <xf numFmtId="0" fontId="9" fillId="7" borderId="47" xfId="0" applyFont="1" applyFill="1" applyBorder="1" applyAlignment="1">
      <alignment horizontal="center"/>
    </xf>
    <xf numFmtId="0" fontId="9" fillId="7" borderId="48" xfId="0" applyFont="1" applyFill="1" applyBorder="1" applyAlignment="1">
      <alignment horizontal="center"/>
    </xf>
    <xf numFmtId="0" fontId="9" fillId="3" borderId="29" xfId="0" applyFont="1" applyFill="1" applyBorder="1" applyAlignment="1">
      <alignment horizontal="center"/>
    </xf>
    <xf numFmtId="0" fontId="9" fillId="7" borderId="43" xfId="0" applyFont="1" applyFill="1" applyBorder="1" applyAlignment="1">
      <alignment horizontal="center"/>
    </xf>
    <xf numFmtId="0" fontId="9" fillId="7" borderId="44" xfId="0" applyFont="1" applyFill="1" applyBorder="1" applyAlignment="1">
      <alignment horizontal="center"/>
    </xf>
    <xf numFmtId="0" fontId="9" fillId="7" borderId="77" xfId="0" applyFont="1" applyFill="1" applyBorder="1" applyAlignment="1">
      <alignment horizontal="center"/>
    </xf>
    <xf numFmtId="0" fontId="6" fillId="0" borderId="28" xfId="0" applyFont="1" applyBorder="1" applyAlignment="1">
      <alignment horizontal="left"/>
    </xf>
    <xf numFmtId="0" fontId="9" fillId="0" borderId="136" xfId="0" applyFont="1" applyBorder="1" applyAlignment="1">
      <alignment horizontal="left" wrapText="1"/>
    </xf>
    <xf numFmtId="0" fontId="9" fillId="0" borderId="62" xfId="0" applyFont="1" applyBorder="1" applyAlignment="1">
      <alignment horizontal="left" wrapText="1"/>
    </xf>
    <xf numFmtId="0" fontId="9" fillId="0" borderId="63" xfId="0" applyFont="1" applyBorder="1" applyAlignment="1">
      <alignment horizontal="left" wrapText="1"/>
    </xf>
    <xf numFmtId="0" fontId="15" fillId="8" borderId="132" xfId="0" applyFont="1" applyFill="1" applyBorder="1" applyAlignment="1">
      <alignment horizontal="center"/>
    </xf>
    <xf numFmtId="0" fontId="15" fillId="8" borderId="44" xfId="0" applyFont="1" applyFill="1" applyBorder="1" applyAlignment="1">
      <alignment horizontal="center"/>
    </xf>
    <xf numFmtId="0" fontId="15" fillId="8" borderId="122" xfId="0" applyFont="1" applyFill="1" applyBorder="1" applyAlignment="1">
      <alignment horizontal="center"/>
    </xf>
    <xf numFmtId="44" fontId="9" fillId="0" borderId="133" xfId="1" applyFont="1" applyFill="1" applyBorder="1" applyAlignment="1" applyProtection="1">
      <alignment horizontal="center" vertical="center" wrapText="1"/>
    </xf>
    <xf numFmtId="44" fontId="9" fillId="0" borderId="3" xfId="1" applyFont="1" applyFill="1" applyBorder="1" applyAlignment="1" applyProtection="1">
      <alignment horizontal="center" vertical="center" wrapText="1"/>
    </xf>
    <xf numFmtId="44" fontId="9" fillId="0" borderId="29" xfId="1" applyFont="1" applyFill="1" applyBorder="1" applyAlignment="1" applyProtection="1">
      <alignment horizontal="center" vertical="center" wrapText="1"/>
    </xf>
    <xf numFmtId="0" fontId="6" fillId="5" borderId="64" xfId="0" applyFont="1" applyFill="1" applyBorder="1" applyAlignment="1" applyProtection="1">
      <alignment horizontal="center" vertical="center"/>
      <protection locked="0"/>
    </xf>
    <xf numFmtId="0" fontId="6" fillId="5" borderId="50" xfId="0" applyFont="1" applyFill="1" applyBorder="1" applyAlignment="1" applyProtection="1">
      <alignment horizontal="center" vertical="center"/>
      <protection locked="0"/>
    </xf>
    <xf numFmtId="0" fontId="10" fillId="0" borderId="116" xfId="0" applyFont="1" applyBorder="1" applyAlignment="1">
      <alignment horizontal="center" vertical="center"/>
    </xf>
    <xf numFmtId="0" fontId="10" fillId="0" borderId="117" xfId="0" applyFont="1" applyBorder="1" applyAlignment="1">
      <alignment horizontal="center" vertical="center"/>
    </xf>
    <xf numFmtId="0" fontId="10" fillId="0" borderId="118" xfId="0" applyFont="1" applyBorder="1" applyAlignment="1">
      <alignment horizontal="center" vertical="center"/>
    </xf>
    <xf numFmtId="0" fontId="11" fillId="0" borderId="119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120" xfId="0" applyFont="1" applyBorder="1" applyAlignment="1">
      <alignment horizontal="center"/>
    </xf>
    <xf numFmtId="38" fontId="6" fillId="0" borderId="6" xfId="0" applyNumberFormat="1" applyFont="1" applyBorder="1" applyAlignment="1" applyProtection="1">
      <alignment horizontal="center"/>
      <protection locked="0"/>
    </xf>
    <xf numFmtId="38" fontId="6" fillId="0" borderId="7" xfId="0" applyNumberFormat="1" applyFont="1" applyBorder="1" applyAlignment="1" applyProtection="1">
      <alignment horizontal="center"/>
      <protection locked="0"/>
    </xf>
    <xf numFmtId="38" fontId="6" fillId="0" borderId="85" xfId="0" applyNumberFormat="1" applyFont="1" applyBorder="1" applyAlignment="1" applyProtection="1">
      <alignment horizontal="center"/>
      <protection locked="0"/>
    </xf>
    <xf numFmtId="38" fontId="6" fillId="0" borderId="9" xfId="0" applyNumberFormat="1" applyFont="1" applyBorder="1" applyAlignment="1" applyProtection="1">
      <alignment horizontal="center"/>
      <protection locked="0"/>
    </xf>
    <xf numFmtId="38" fontId="6" fillId="0" borderId="10" xfId="0" applyNumberFormat="1" applyFont="1" applyBorder="1" applyAlignment="1" applyProtection="1">
      <alignment horizontal="center"/>
      <protection locked="0"/>
    </xf>
    <xf numFmtId="38" fontId="6" fillId="0" borderId="87" xfId="0" applyNumberFormat="1" applyFont="1" applyBorder="1" applyAlignment="1" applyProtection="1">
      <alignment horizontal="center"/>
      <protection locked="0"/>
    </xf>
    <xf numFmtId="0" fontId="9" fillId="7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5" xfId="0" applyFont="1" applyBorder="1" applyAlignment="1">
      <alignment horizontal="center" vertical="center"/>
    </xf>
    <xf numFmtId="0" fontId="9" fillId="2" borderId="44" xfId="0" applyFont="1" applyFill="1" applyBorder="1" applyAlignment="1">
      <alignment horizontal="center"/>
    </xf>
    <xf numFmtId="0" fontId="9" fillId="2" borderId="122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6" fillId="0" borderId="90" xfId="0" applyFont="1" applyBorder="1" applyAlignment="1" applyProtection="1">
      <alignment horizontal="left" wrapText="1"/>
      <protection locked="0"/>
    </xf>
    <xf numFmtId="0" fontId="6" fillId="0" borderId="91" xfId="0" applyFont="1" applyBorder="1" applyAlignment="1" applyProtection="1">
      <alignment horizontal="left" wrapText="1"/>
      <protection locked="0"/>
    </xf>
    <xf numFmtId="0" fontId="6" fillId="0" borderId="92" xfId="0" applyFont="1" applyBorder="1" applyAlignment="1" applyProtection="1">
      <alignment horizontal="left" wrapText="1"/>
      <protection locked="0"/>
    </xf>
    <xf numFmtId="0" fontId="6" fillId="0" borderId="93" xfId="0" applyFont="1" applyBorder="1" applyAlignment="1" applyProtection="1">
      <alignment horizontal="left" wrapText="1"/>
      <protection locked="0"/>
    </xf>
    <xf numFmtId="0" fontId="6" fillId="0" borderId="94" xfId="0" applyFont="1" applyBorder="1" applyAlignment="1" applyProtection="1">
      <alignment horizontal="left" wrapText="1"/>
      <protection locked="0"/>
    </xf>
    <xf numFmtId="0" fontId="6" fillId="0" borderId="95" xfId="0" applyFont="1" applyBorder="1" applyAlignment="1" applyProtection="1">
      <alignment horizontal="left" wrapText="1"/>
      <protection locked="0"/>
    </xf>
    <xf numFmtId="0" fontId="9" fillId="7" borderId="123" xfId="0" applyFont="1" applyFill="1" applyBorder="1" applyAlignment="1">
      <alignment horizontal="left"/>
    </xf>
    <xf numFmtId="0" fontId="9" fillId="7" borderId="1" xfId="0" applyFont="1" applyFill="1" applyBorder="1" applyAlignment="1">
      <alignment horizontal="left"/>
    </xf>
    <xf numFmtId="44" fontId="6" fillId="0" borderId="54" xfId="1" applyFont="1" applyBorder="1" applyAlignment="1" applyProtection="1">
      <alignment horizontal="right"/>
      <protection locked="0"/>
    </xf>
    <xf numFmtId="44" fontId="6" fillId="0" borderId="44" xfId="1" applyFont="1" applyBorder="1" applyAlignment="1" applyProtection="1">
      <alignment horizontal="right"/>
      <protection locked="0"/>
    </xf>
    <xf numFmtId="44" fontId="6" fillId="0" borderId="77" xfId="1" applyFont="1" applyBorder="1" applyAlignment="1" applyProtection="1">
      <alignment horizontal="right"/>
      <protection locked="0"/>
    </xf>
    <xf numFmtId="44" fontId="6" fillId="0" borderId="78" xfId="1" applyFont="1" applyBorder="1" applyAlignment="1" applyProtection="1">
      <alignment horizontal="right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78" xfId="0" applyFont="1" applyBorder="1" applyAlignment="1" applyProtection="1">
      <alignment horizontal="center"/>
      <protection locked="0"/>
    </xf>
    <xf numFmtId="44" fontId="6" fillId="0" borderId="78" xfId="1" applyFont="1" applyBorder="1" applyAlignment="1" applyProtection="1">
      <alignment horizontal="right"/>
    </xf>
    <xf numFmtId="0" fontId="6" fillId="0" borderId="101" xfId="0" applyFont="1" applyBorder="1" applyAlignment="1" applyProtection="1">
      <alignment horizontal="left"/>
      <protection locked="0"/>
    </xf>
    <xf numFmtId="0" fontId="6" fillId="0" borderId="102" xfId="0" applyFont="1" applyBorder="1" applyAlignment="1" applyProtection="1">
      <alignment horizontal="left"/>
      <protection locked="0"/>
    </xf>
    <xf numFmtId="0" fontId="6" fillId="0" borderId="103" xfId="0" applyFont="1" applyBorder="1" applyAlignment="1" applyProtection="1">
      <alignment horizontal="left"/>
      <protection locked="0"/>
    </xf>
    <xf numFmtId="10" fontId="6" fillId="0" borderId="32" xfId="5" applyNumberFormat="1" applyFont="1" applyBorder="1" applyAlignment="1" applyProtection="1">
      <alignment horizontal="center"/>
    </xf>
    <xf numFmtId="10" fontId="6" fillId="0" borderId="79" xfId="5" applyNumberFormat="1" applyFont="1" applyBorder="1" applyAlignment="1" applyProtection="1">
      <alignment horizontal="center"/>
    </xf>
    <xf numFmtId="0" fontId="6" fillId="0" borderId="138" xfId="0" applyFont="1" applyBorder="1" applyAlignment="1" applyProtection="1">
      <alignment horizontal="left"/>
      <protection locked="0"/>
    </xf>
    <xf numFmtId="0" fontId="6" fillId="0" borderId="59" xfId="0" applyFont="1" applyBorder="1" applyAlignment="1" applyProtection="1">
      <alignment horizontal="left"/>
      <protection locked="0"/>
    </xf>
    <xf numFmtId="0" fontId="6" fillId="0" borderId="57" xfId="0" applyFont="1" applyBorder="1" applyAlignment="1" applyProtection="1">
      <alignment horizontal="left"/>
      <protection locked="0"/>
    </xf>
    <xf numFmtId="0" fontId="9" fillId="3" borderId="78" xfId="0" applyFont="1" applyFill="1" applyBorder="1" applyAlignment="1">
      <alignment horizontal="center"/>
    </xf>
    <xf numFmtId="10" fontId="6" fillId="0" borderId="78" xfId="5" applyNumberFormat="1" applyFont="1" applyBorder="1" applyAlignment="1" applyProtection="1">
      <alignment horizontal="center"/>
    </xf>
    <xf numFmtId="10" fontId="9" fillId="7" borderId="80" xfId="5" applyNumberFormat="1" applyFont="1" applyFill="1" applyBorder="1" applyAlignment="1" applyProtection="1">
      <alignment horizontal="center"/>
    </xf>
    <xf numFmtId="44" fontId="6" fillId="0" borderId="104" xfId="1" applyFont="1" applyBorder="1" applyAlignment="1" applyProtection="1">
      <alignment horizontal="center"/>
      <protection locked="0"/>
    </xf>
    <xf numFmtId="44" fontId="6" fillId="0" borderId="57" xfId="1" applyFont="1" applyBorder="1" applyAlignment="1" applyProtection="1">
      <alignment horizontal="center"/>
      <protection locked="0"/>
    </xf>
    <xf numFmtId="0" fontId="9" fillId="7" borderId="121" xfId="0" applyFont="1" applyFill="1" applyBorder="1" applyAlignment="1">
      <alignment horizontal="left"/>
    </xf>
    <xf numFmtId="0" fontId="9" fillId="7" borderId="39" xfId="0" applyFont="1" applyFill="1" applyBorder="1" applyAlignment="1">
      <alignment horizontal="left"/>
    </xf>
    <xf numFmtId="0" fontId="6" fillId="0" borderId="54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7" fillId="8" borderId="38" xfId="0" applyFont="1" applyFill="1" applyBorder="1" applyAlignment="1">
      <alignment horizontal="center" vertical="center" wrapText="1"/>
    </xf>
    <xf numFmtId="0" fontId="7" fillId="8" borderId="39" xfId="0" applyFont="1" applyFill="1" applyBorder="1" applyAlignment="1">
      <alignment horizontal="center" vertical="center" wrapText="1"/>
    </xf>
    <xf numFmtId="0" fontId="7" fillId="8" borderId="66" xfId="0" applyFont="1" applyFill="1" applyBorder="1" applyAlignment="1">
      <alignment horizontal="center" vertical="center" wrapText="1"/>
    </xf>
    <xf numFmtId="0" fontId="7" fillId="8" borderId="4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64" xfId="0" applyFont="1" applyFill="1" applyBorder="1" applyAlignment="1">
      <alignment horizontal="center" vertical="center" wrapText="1"/>
    </xf>
    <xf numFmtId="44" fontId="6" fillId="0" borderId="6" xfId="1" applyFont="1" applyBorder="1" applyAlignment="1" applyProtection="1">
      <alignment horizontal="right"/>
      <protection locked="0"/>
    </xf>
    <xf numFmtId="44" fontId="6" fillId="0" borderId="7" xfId="1" applyFont="1" applyBorder="1" applyAlignment="1" applyProtection="1">
      <alignment horizontal="right"/>
      <protection locked="0"/>
    </xf>
    <xf numFmtId="44" fontId="6" fillId="0" borderId="85" xfId="1" applyFont="1" applyBorder="1" applyAlignment="1" applyProtection="1">
      <alignment horizontal="right"/>
      <protection locked="0"/>
    </xf>
    <xf numFmtId="44" fontId="6" fillId="0" borderId="5" xfId="1" applyFont="1" applyBorder="1" applyAlignment="1" applyProtection="1">
      <alignment horizontal="right"/>
      <protection locked="0"/>
    </xf>
    <xf numFmtId="44" fontId="6" fillId="0" borderId="0" xfId="1" applyFont="1" applyBorder="1" applyAlignment="1" applyProtection="1">
      <alignment horizontal="right"/>
      <protection locked="0"/>
    </xf>
    <xf numFmtId="44" fontId="6" fillId="0" borderId="81" xfId="1" applyFont="1" applyBorder="1" applyAlignment="1" applyProtection="1">
      <alignment horizontal="right"/>
      <protection locked="0"/>
    </xf>
    <xf numFmtId="0" fontId="9" fillId="3" borderId="42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9" fillId="3" borderId="69" xfId="0" applyFont="1" applyFill="1" applyBorder="1" applyAlignment="1">
      <alignment horizontal="right" vertical="center" wrapText="1"/>
    </xf>
    <xf numFmtId="0" fontId="9" fillId="3" borderId="14" xfId="0" applyFont="1" applyFill="1" applyBorder="1" applyAlignment="1">
      <alignment horizontal="right" vertical="center" wrapText="1"/>
    </xf>
    <xf numFmtId="0" fontId="9" fillId="3" borderId="38" xfId="0" applyFont="1" applyFill="1" applyBorder="1" applyAlignment="1">
      <alignment horizontal="right" vertical="center" wrapText="1"/>
    </xf>
    <xf numFmtId="0" fontId="9" fillId="3" borderId="39" xfId="0" applyFont="1" applyFill="1" applyBorder="1" applyAlignment="1">
      <alignment horizontal="right" vertical="center" wrapText="1"/>
    </xf>
    <xf numFmtId="0" fontId="6" fillId="0" borderId="9" xfId="0" applyFont="1" applyBorder="1" applyAlignment="1" applyProtection="1">
      <alignment horizontal="left"/>
      <protection locked="0"/>
    </xf>
    <xf numFmtId="0" fontId="9" fillId="7" borderId="88" xfId="0" applyFont="1" applyFill="1" applyBorder="1" applyAlignment="1">
      <alignment horizontal="left" wrapText="1"/>
    </xf>
    <xf numFmtId="0" fontId="9" fillId="7" borderId="0" xfId="0" applyFont="1" applyFill="1" applyAlignment="1">
      <alignment horizontal="left" wrapText="1"/>
    </xf>
    <xf numFmtId="0" fontId="9" fillId="7" borderId="13" xfId="0" applyFont="1" applyFill="1" applyBorder="1" applyAlignment="1">
      <alignment horizontal="left" wrapText="1"/>
    </xf>
    <xf numFmtId="0" fontId="9" fillId="7" borderId="7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6" fillId="5" borderId="66" xfId="0" applyFont="1" applyFill="1" applyBorder="1" applyAlignment="1" applyProtection="1">
      <alignment horizontal="center" vertical="center"/>
      <protection locked="0"/>
    </xf>
  </cellXfs>
  <cellStyles count="6">
    <cellStyle name="Comma 2" xfId="3" xr:uid="{00000000-0005-0000-0000-000000000000}"/>
    <cellStyle name="Currency" xfId="1" builtinId="4"/>
    <cellStyle name="Normal" xfId="0" builtinId="0"/>
    <cellStyle name="Normal 2" xfId="2" xr:uid="{00000000-0005-0000-0000-000003000000}"/>
    <cellStyle name="Percent" xfId="5" builtinId="5"/>
    <cellStyle name="Percent 2" xfId="4" xr:uid="{00000000-0005-0000-0000-000005000000}"/>
  </cellStyles>
  <dxfs count="0"/>
  <tableStyles count="0" defaultTableStyle="TableStyleMedium9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-0.499984740745262"/>
    <pageSetUpPr fitToPage="1"/>
  </sheetPr>
  <dimension ref="A1:AJ76"/>
  <sheetViews>
    <sheetView showZeros="0" tabSelected="1" view="pageBreakPreview" zoomScale="115" zoomScaleNormal="70" zoomScaleSheetLayoutView="115" zoomScalePageLayoutView="70" workbookViewId="0">
      <selection activeCell="A74" sqref="A74:I76"/>
    </sheetView>
  </sheetViews>
  <sheetFormatPr defaultColWidth="5.81640625" defaultRowHeight="13" x14ac:dyDescent="0.3"/>
  <cols>
    <col min="1" max="1" width="5.81640625" style="1" customWidth="1"/>
    <col min="2" max="5" width="5.81640625" style="1"/>
    <col min="6" max="6" width="6.81640625" style="1" customWidth="1"/>
    <col min="7" max="7" width="6.7265625" style="1" bestFit="1" customWidth="1"/>
    <col min="8" max="8" width="7.453125" style="1" customWidth="1"/>
    <col min="9" max="9" width="9.7265625" style="1" customWidth="1"/>
    <col min="10" max="16" width="5.81640625" style="1"/>
    <col min="17" max="17" width="7.453125" style="1" customWidth="1"/>
    <col min="18" max="18" width="9.54296875" style="1" bestFit="1" customWidth="1"/>
    <col min="19" max="22" width="5.81640625" style="1"/>
    <col min="23" max="23" width="12" style="1" customWidth="1"/>
    <col min="24" max="25" width="9.1796875" style="1" customWidth="1"/>
    <col min="26" max="27" width="5.81640625" style="1"/>
    <col min="28" max="28" width="4.81640625" style="1" customWidth="1"/>
    <col min="29" max="29" width="5.81640625" style="1"/>
    <col min="30" max="30" width="5.81640625" style="1" customWidth="1"/>
    <col min="31" max="31" width="8" style="1" bestFit="1" customWidth="1"/>
    <col min="32" max="33" width="5.81640625" style="1"/>
    <col min="34" max="34" width="11.453125" style="1" bestFit="1" customWidth="1"/>
    <col min="35" max="35" width="5.81640625" style="1"/>
    <col min="36" max="36" width="8.453125" style="1" customWidth="1"/>
    <col min="37" max="16384" width="5.81640625" style="1"/>
  </cols>
  <sheetData>
    <row r="1" spans="1:28" ht="13.5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443" t="s">
        <v>89</v>
      </c>
      <c r="L1" s="444"/>
      <c r="M1" s="444"/>
      <c r="N1" s="444"/>
      <c r="O1" s="444"/>
      <c r="P1" s="44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13.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446"/>
      <c r="L2" s="447"/>
      <c r="M2" s="447"/>
      <c r="N2" s="447"/>
      <c r="O2" s="447"/>
      <c r="P2" s="448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4.2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446"/>
      <c r="L3" s="447"/>
      <c r="M3" s="447"/>
      <c r="N3" s="447"/>
      <c r="O3" s="447"/>
      <c r="P3" s="448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455" t="s">
        <v>67</v>
      </c>
      <c r="L4" s="456"/>
      <c r="M4" s="456"/>
      <c r="N4" s="456"/>
      <c r="O4" s="456"/>
      <c r="P4" s="38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3.5" thickBo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457"/>
      <c r="L5" s="458"/>
      <c r="M5" s="458"/>
      <c r="N5" s="458"/>
      <c r="O5" s="458"/>
      <c r="P5" s="386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459" t="s">
        <v>66</v>
      </c>
      <c r="L6" s="460"/>
      <c r="M6" s="460"/>
      <c r="N6" s="460"/>
      <c r="O6" s="460"/>
      <c r="P6" s="470" t="s">
        <v>92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3.5" thickBot="1" x14ac:dyDescent="0.35">
      <c r="A7" s="5"/>
      <c r="B7" s="5"/>
      <c r="C7" s="5"/>
      <c r="D7" s="5"/>
      <c r="E7" s="5"/>
      <c r="F7" s="5"/>
      <c r="G7" s="5"/>
      <c r="H7" s="5"/>
      <c r="I7" s="5"/>
      <c r="J7" s="5"/>
      <c r="K7" s="457"/>
      <c r="L7" s="458"/>
      <c r="M7" s="458"/>
      <c r="N7" s="458"/>
      <c r="O7" s="458"/>
      <c r="P7" s="386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24" customHeight="1" thickBot="1" x14ac:dyDescent="0.35">
      <c r="A8" s="387" t="s">
        <v>11</v>
      </c>
      <c r="B8" s="388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8"/>
      <c r="S8" s="388"/>
      <c r="T8" s="388"/>
      <c r="U8" s="388"/>
      <c r="V8" s="388"/>
      <c r="W8" s="388"/>
      <c r="X8" s="388"/>
      <c r="Y8" s="388"/>
      <c r="Z8" s="388"/>
      <c r="AA8" s="388"/>
      <c r="AB8" s="389"/>
    </row>
    <row r="9" spans="1:28" ht="21.5" thickBot="1" x14ac:dyDescent="0.55000000000000004">
      <c r="A9" s="390" t="s">
        <v>12</v>
      </c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2"/>
    </row>
    <row r="10" spans="1:28" ht="15" customHeight="1" x14ac:dyDescent="0.3">
      <c r="A10" s="439" t="s">
        <v>2</v>
      </c>
      <c r="B10" s="440"/>
      <c r="C10" s="440"/>
      <c r="D10" s="440"/>
      <c r="E10" s="441"/>
      <c r="F10" s="442"/>
      <c r="G10" s="442"/>
      <c r="H10" s="442"/>
      <c r="I10" s="119" t="s">
        <v>1</v>
      </c>
      <c r="J10" s="120"/>
      <c r="K10" s="120"/>
      <c r="L10" s="121"/>
      <c r="M10" s="419"/>
      <c r="N10" s="420"/>
      <c r="O10" s="420"/>
      <c r="P10" s="421"/>
      <c r="Q10" s="405" t="s">
        <v>38</v>
      </c>
      <c r="R10" s="405"/>
      <c r="S10" s="405"/>
      <c r="T10" s="405"/>
      <c r="U10" s="405"/>
      <c r="V10" s="405"/>
      <c r="W10" s="405"/>
      <c r="X10" s="405"/>
      <c r="Y10" s="405"/>
      <c r="Z10" s="405"/>
      <c r="AA10" s="405"/>
      <c r="AB10" s="406"/>
    </row>
    <row r="11" spans="1:28" ht="15" customHeight="1" x14ac:dyDescent="0.3">
      <c r="A11" s="417" t="s">
        <v>15</v>
      </c>
      <c r="B11" s="418"/>
      <c r="C11" s="418"/>
      <c r="D11" s="418"/>
      <c r="E11" s="423"/>
      <c r="F11" s="117"/>
      <c r="G11" s="117"/>
      <c r="H11" s="117"/>
      <c r="I11" s="282" t="s">
        <v>28</v>
      </c>
      <c r="J11" s="283"/>
      <c r="K11" s="283"/>
      <c r="L11" s="284"/>
      <c r="M11" s="125"/>
      <c r="N11" s="126"/>
      <c r="O11" s="126"/>
      <c r="P11" s="425"/>
      <c r="Q11" s="407" t="s">
        <v>30</v>
      </c>
      <c r="R11" s="408"/>
      <c r="S11" s="399" t="s">
        <v>22</v>
      </c>
      <c r="T11" s="465"/>
      <c r="U11" s="466"/>
      <c r="V11" s="407" t="s">
        <v>30</v>
      </c>
      <c r="W11" s="408"/>
      <c r="X11" s="399" t="s">
        <v>22</v>
      </c>
      <c r="Y11" s="400"/>
      <c r="Z11" s="400"/>
      <c r="AA11" s="400"/>
      <c r="AB11" s="401"/>
    </row>
    <row r="12" spans="1:28" x14ac:dyDescent="0.3">
      <c r="A12" s="417" t="s">
        <v>14</v>
      </c>
      <c r="B12" s="418"/>
      <c r="C12" s="418"/>
      <c r="D12" s="418"/>
      <c r="E12" s="423"/>
      <c r="F12" s="117"/>
      <c r="G12" s="117"/>
      <c r="H12" s="117"/>
      <c r="I12" s="267" t="s">
        <v>35</v>
      </c>
      <c r="J12" s="268"/>
      <c r="K12" s="268"/>
      <c r="L12" s="269"/>
      <c r="M12" s="393"/>
      <c r="N12" s="394"/>
      <c r="O12" s="394"/>
      <c r="P12" s="395"/>
      <c r="Q12" s="409"/>
      <c r="R12" s="410"/>
      <c r="S12" s="467"/>
      <c r="T12" s="468"/>
      <c r="U12" s="469"/>
      <c r="V12" s="409"/>
      <c r="W12" s="410"/>
      <c r="X12" s="402"/>
      <c r="Y12" s="403"/>
      <c r="Z12" s="403"/>
      <c r="AA12" s="403"/>
      <c r="AB12" s="404"/>
    </row>
    <row r="13" spans="1:28" x14ac:dyDescent="0.3">
      <c r="A13" s="417" t="s">
        <v>0</v>
      </c>
      <c r="B13" s="418"/>
      <c r="C13" s="418"/>
      <c r="D13" s="418"/>
      <c r="E13" s="411"/>
      <c r="F13" s="412"/>
      <c r="G13" s="412"/>
      <c r="H13" s="413"/>
      <c r="I13" s="270"/>
      <c r="J13" s="271"/>
      <c r="K13" s="271"/>
      <c r="L13" s="272"/>
      <c r="M13" s="396"/>
      <c r="N13" s="397"/>
      <c r="O13" s="397"/>
      <c r="P13" s="398"/>
      <c r="Q13" s="117"/>
      <c r="R13" s="118"/>
      <c r="S13" s="305"/>
      <c r="T13" s="306"/>
      <c r="U13" s="307"/>
      <c r="V13" s="117"/>
      <c r="W13" s="118"/>
      <c r="X13" s="279"/>
      <c r="Y13" s="280"/>
      <c r="Z13" s="280"/>
      <c r="AA13" s="280"/>
      <c r="AB13" s="281"/>
    </row>
    <row r="14" spans="1:28" x14ac:dyDescent="0.3">
      <c r="A14" s="417"/>
      <c r="B14" s="418"/>
      <c r="C14" s="418"/>
      <c r="D14" s="418"/>
      <c r="E14" s="414"/>
      <c r="F14" s="415"/>
      <c r="G14" s="415"/>
      <c r="H14" s="416"/>
      <c r="I14" s="267" t="s">
        <v>36</v>
      </c>
      <c r="J14" s="268"/>
      <c r="K14" s="268"/>
      <c r="L14" s="269"/>
      <c r="M14" s="449"/>
      <c r="N14" s="450"/>
      <c r="O14" s="450"/>
      <c r="P14" s="451"/>
      <c r="Q14" s="117"/>
      <c r="R14" s="118"/>
      <c r="S14" s="305"/>
      <c r="T14" s="306"/>
      <c r="U14" s="307"/>
      <c r="V14" s="117"/>
      <c r="W14" s="118"/>
      <c r="X14" s="279"/>
      <c r="Y14" s="280"/>
      <c r="Z14" s="280"/>
      <c r="AA14" s="280"/>
      <c r="AB14" s="281"/>
    </row>
    <row r="15" spans="1:28" ht="15" customHeight="1" x14ac:dyDescent="0.3">
      <c r="A15" s="417" t="s">
        <v>3</v>
      </c>
      <c r="B15" s="418"/>
      <c r="C15" s="418"/>
      <c r="D15" s="418"/>
      <c r="E15" s="273"/>
      <c r="F15" s="274"/>
      <c r="G15" s="274"/>
      <c r="H15" s="274"/>
      <c r="I15" s="462"/>
      <c r="J15" s="463"/>
      <c r="K15" s="463"/>
      <c r="L15" s="464"/>
      <c r="M15" s="452"/>
      <c r="N15" s="453"/>
      <c r="O15" s="453"/>
      <c r="P15" s="454"/>
      <c r="Q15" s="117"/>
      <c r="R15" s="118"/>
      <c r="S15" s="305"/>
      <c r="T15" s="306"/>
      <c r="U15" s="307"/>
      <c r="V15" s="117"/>
      <c r="W15" s="118"/>
      <c r="X15" s="279"/>
      <c r="Y15" s="280"/>
      <c r="Z15" s="280"/>
      <c r="AA15" s="280"/>
      <c r="AB15" s="281"/>
    </row>
    <row r="16" spans="1:28" ht="15" customHeight="1" x14ac:dyDescent="0.3">
      <c r="A16" s="417" t="s">
        <v>10</v>
      </c>
      <c r="B16" s="418"/>
      <c r="C16" s="418"/>
      <c r="D16" s="418"/>
      <c r="E16" s="162"/>
      <c r="F16" s="134"/>
      <c r="G16" s="134"/>
      <c r="H16" s="134"/>
      <c r="I16" s="282" t="s">
        <v>13</v>
      </c>
      <c r="J16" s="283"/>
      <c r="K16" s="283"/>
      <c r="L16" s="284"/>
      <c r="M16" s="423"/>
      <c r="N16" s="117"/>
      <c r="O16" s="117"/>
      <c r="P16" s="424"/>
      <c r="Q16" s="117"/>
      <c r="R16" s="118"/>
      <c r="S16" s="305"/>
      <c r="T16" s="306"/>
      <c r="U16" s="307"/>
      <c r="V16" s="117"/>
      <c r="W16" s="118"/>
      <c r="X16" s="279"/>
      <c r="Y16" s="280"/>
      <c r="Z16" s="280"/>
      <c r="AA16" s="280"/>
      <c r="AB16" s="281"/>
    </row>
    <row r="17" spans="1:34" ht="15" customHeight="1" x14ac:dyDescent="0.3">
      <c r="A17" s="265" t="s">
        <v>4</v>
      </c>
      <c r="B17" s="266"/>
      <c r="C17" s="266"/>
      <c r="D17" s="266"/>
      <c r="E17" s="426"/>
      <c r="F17" s="427"/>
      <c r="G17" s="427"/>
      <c r="H17" s="428"/>
      <c r="I17" s="282" t="s">
        <v>29</v>
      </c>
      <c r="J17" s="283"/>
      <c r="K17" s="283"/>
      <c r="L17" s="284"/>
      <c r="M17" s="122"/>
      <c r="N17" s="123"/>
      <c r="O17" s="123"/>
      <c r="P17" s="422"/>
      <c r="Q17" s="117"/>
      <c r="R17" s="118"/>
      <c r="S17" s="305"/>
      <c r="T17" s="306"/>
      <c r="U17" s="307"/>
      <c r="V17" s="117"/>
      <c r="W17" s="118"/>
      <c r="X17" s="279"/>
      <c r="Y17" s="280"/>
      <c r="Z17" s="280"/>
      <c r="AA17" s="280"/>
      <c r="AB17" s="281"/>
    </row>
    <row r="18" spans="1:34" ht="15" customHeight="1" x14ac:dyDescent="0.3">
      <c r="A18" s="265" t="s">
        <v>70</v>
      </c>
      <c r="B18" s="266"/>
      <c r="C18" s="266"/>
      <c r="D18" s="266"/>
      <c r="E18" s="461"/>
      <c r="F18" s="312"/>
      <c r="G18" s="312"/>
      <c r="H18" s="312"/>
      <c r="I18" s="282" t="s">
        <v>71</v>
      </c>
      <c r="J18" s="308"/>
      <c r="K18" s="308"/>
      <c r="L18" s="309"/>
      <c r="M18" s="122"/>
      <c r="N18" s="123"/>
      <c r="O18" s="123"/>
      <c r="P18" s="422"/>
      <c r="Q18" s="117"/>
      <c r="R18" s="118"/>
      <c r="S18" s="305"/>
      <c r="T18" s="306"/>
      <c r="U18" s="307"/>
      <c r="V18" s="117"/>
      <c r="W18" s="118"/>
      <c r="X18" s="279"/>
      <c r="Y18" s="280"/>
      <c r="Z18" s="280"/>
      <c r="AA18" s="280"/>
      <c r="AB18" s="281"/>
    </row>
    <row r="19" spans="1:34" ht="15" customHeight="1" x14ac:dyDescent="0.3">
      <c r="A19" s="265" t="s">
        <v>5</v>
      </c>
      <c r="B19" s="266"/>
      <c r="C19" s="266"/>
      <c r="D19" s="266"/>
      <c r="E19" s="162"/>
      <c r="F19" s="134"/>
      <c r="G19" s="134"/>
      <c r="H19" s="134"/>
      <c r="I19" s="276" t="s">
        <v>63</v>
      </c>
      <c r="J19" s="277"/>
      <c r="K19" s="277"/>
      <c r="L19" s="278"/>
      <c r="M19" s="302"/>
      <c r="N19" s="303"/>
      <c r="O19" s="303"/>
      <c r="P19" s="304"/>
      <c r="Q19" s="117"/>
      <c r="R19" s="118"/>
      <c r="S19" s="305"/>
      <c r="T19" s="306"/>
      <c r="U19" s="307"/>
      <c r="V19" s="117"/>
      <c r="W19" s="118"/>
      <c r="X19" s="279"/>
      <c r="Y19" s="280"/>
      <c r="Z19" s="280"/>
      <c r="AA19" s="280"/>
      <c r="AB19" s="281"/>
    </row>
    <row r="20" spans="1:34" ht="15" customHeight="1" thickBot="1" x14ac:dyDescent="0.35">
      <c r="A20" s="265" t="s">
        <v>6</v>
      </c>
      <c r="B20" s="266"/>
      <c r="C20" s="266"/>
      <c r="D20" s="266"/>
      <c r="E20" s="162"/>
      <c r="F20" s="134"/>
      <c r="G20" s="134"/>
      <c r="H20" s="134"/>
      <c r="I20" s="276" t="s">
        <v>17</v>
      </c>
      <c r="J20" s="277"/>
      <c r="K20" s="277"/>
      <c r="L20" s="278"/>
      <c r="M20" s="299"/>
      <c r="N20" s="300"/>
      <c r="O20" s="300"/>
      <c r="P20" s="301"/>
      <c r="Q20" s="288"/>
      <c r="R20" s="289"/>
      <c r="S20" s="285"/>
      <c r="T20" s="286"/>
      <c r="U20" s="287"/>
      <c r="V20" s="288"/>
      <c r="W20" s="289"/>
      <c r="X20" s="279"/>
      <c r="Y20" s="280"/>
      <c r="Z20" s="280"/>
      <c r="AA20" s="280"/>
      <c r="AB20" s="281"/>
    </row>
    <row r="21" spans="1:34" ht="15" customHeight="1" thickBot="1" x14ac:dyDescent="0.35">
      <c r="A21" s="364" t="s">
        <v>16</v>
      </c>
      <c r="B21" s="365"/>
      <c r="C21" s="365"/>
      <c r="D21" s="365"/>
      <c r="E21" s="159"/>
      <c r="F21" s="160"/>
      <c r="G21" s="160"/>
      <c r="H21" s="160"/>
      <c r="I21" s="316" t="s">
        <v>64</v>
      </c>
      <c r="J21" s="317"/>
      <c r="K21" s="317"/>
      <c r="L21" s="317"/>
      <c r="M21" s="319"/>
      <c r="N21" s="288"/>
      <c r="O21" s="288"/>
      <c r="P21" s="320"/>
      <c r="Q21" s="314" t="s">
        <v>37</v>
      </c>
      <c r="R21" s="314"/>
      <c r="S21" s="314"/>
      <c r="T21" s="314"/>
      <c r="U21" s="315"/>
      <c r="V21" s="290">
        <f>SUM(S13:U20,X13:AB20)</f>
        <v>0</v>
      </c>
      <c r="W21" s="291"/>
      <c r="X21" s="291"/>
      <c r="Y21" s="291"/>
      <c r="Z21" s="291"/>
      <c r="AA21" s="291"/>
      <c r="AB21" s="292"/>
    </row>
    <row r="22" spans="1:34" ht="10.5" customHeight="1" thickBot="1" x14ac:dyDescent="0.35">
      <c r="A22" s="8"/>
      <c r="B22" s="9"/>
      <c r="C22" s="9"/>
      <c r="D22" s="9"/>
      <c r="E22" s="9"/>
      <c r="F22" s="5"/>
      <c r="G22" s="10"/>
      <c r="H22" s="10"/>
      <c r="I22" s="10"/>
      <c r="J22" s="10"/>
      <c r="K22" s="10"/>
      <c r="L22" s="11"/>
      <c r="M22" s="11"/>
      <c r="N22" s="11"/>
      <c r="O22" s="11"/>
      <c r="P22" s="9"/>
      <c r="Q22" s="9"/>
      <c r="R22" s="5"/>
      <c r="S22" s="10"/>
      <c r="T22" s="10"/>
      <c r="U22" s="10"/>
      <c r="V22" s="10"/>
      <c r="W22" s="11"/>
      <c r="X22" s="11"/>
      <c r="Y22" s="11"/>
      <c r="Z22" s="11"/>
      <c r="AA22" s="11"/>
      <c r="AB22" s="12"/>
      <c r="AC22" s="3"/>
    </row>
    <row r="23" spans="1:34" ht="22.5" customHeight="1" thickBot="1" x14ac:dyDescent="0.35">
      <c r="A23" s="259" t="s">
        <v>18</v>
      </c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1"/>
    </row>
    <row r="24" spans="1:34" ht="86" thickBot="1" x14ac:dyDescent="0.35">
      <c r="A24" s="310" t="s">
        <v>40</v>
      </c>
      <c r="B24" s="129"/>
      <c r="C24" s="129"/>
      <c r="D24" s="129"/>
      <c r="E24" s="130"/>
      <c r="F24" s="14" t="s">
        <v>27</v>
      </c>
      <c r="G24" s="14" t="s">
        <v>7</v>
      </c>
      <c r="H24" s="15" t="s">
        <v>25</v>
      </c>
      <c r="I24" s="14" t="s">
        <v>19</v>
      </c>
      <c r="J24" s="128" t="s">
        <v>23</v>
      </c>
      <c r="K24" s="129"/>
      <c r="L24" s="130"/>
      <c r="M24" s="128" t="s">
        <v>24</v>
      </c>
      <c r="N24" s="129"/>
      <c r="O24" s="130"/>
      <c r="P24" s="128" t="s">
        <v>75</v>
      </c>
      <c r="Q24" s="129"/>
      <c r="R24" s="130"/>
      <c r="S24" s="128" t="s">
        <v>76</v>
      </c>
      <c r="T24" s="130"/>
      <c r="U24" s="128" t="s">
        <v>77</v>
      </c>
      <c r="V24" s="129"/>
      <c r="W24" s="130"/>
      <c r="X24" s="16" t="s">
        <v>68</v>
      </c>
      <c r="Y24" s="13" t="s">
        <v>69</v>
      </c>
      <c r="Z24" s="128" t="s">
        <v>21</v>
      </c>
      <c r="AA24" s="129"/>
      <c r="AB24" s="318"/>
      <c r="AH24" s="2"/>
    </row>
    <row r="25" spans="1:34" ht="15" customHeight="1" thickTop="1" x14ac:dyDescent="0.3">
      <c r="A25" s="311"/>
      <c r="B25" s="312"/>
      <c r="C25" s="312"/>
      <c r="D25" s="312"/>
      <c r="E25" s="313"/>
      <c r="F25" s="17"/>
      <c r="G25" s="17"/>
      <c r="H25" s="17"/>
      <c r="I25" s="17"/>
      <c r="J25" s="296"/>
      <c r="K25" s="297"/>
      <c r="L25" s="298"/>
      <c r="M25" s="326"/>
      <c r="N25" s="327"/>
      <c r="O25" s="328"/>
      <c r="P25" s="329"/>
      <c r="Q25" s="330"/>
      <c r="R25" s="331"/>
      <c r="S25" s="324"/>
      <c r="T25" s="325"/>
      <c r="U25" s="296"/>
      <c r="V25" s="297"/>
      <c r="W25" s="298"/>
      <c r="X25" s="18"/>
      <c r="Y25" s="19"/>
      <c r="Z25" s="293"/>
      <c r="AA25" s="294"/>
      <c r="AB25" s="295"/>
    </row>
    <row r="26" spans="1:34" ht="15" customHeight="1" x14ac:dyDescent="0.3">
      <c r="A26" s="133"/>
      <c r="B26" s="134"/>
      <c r="C26" s="134"/>
      <c r="D26" s="134"/>
      <c r="E26" s="135"/>
      <c r="F26" s="20"/>
      <c r="G26" s="20"/>
      <c r="H26" s="20"/>
      <c r="I26" s="20"/>
      <c r="J26" s="122"/>
      <c r="K26" s="123"/>
      <c r="L26" s="124"/>
      <c r="M26" s="125"/>
      <c r="N26" s="126"/>
      <c r="O26" s="127"/>
      <c r="P26" s="122"/>
      <c r="Q26" s="123"/>
      <c r="R26" s="124"/>
      <c r="S26" s="131"/>
      <c r="T26" s="132"/>
      <c r="U26" s="122"/>
      <c r="V26" s="123"/>
      <c r="W26" s="124"/>
      <c r="X26" s="21"/>
      <c r="Y26" s="22"/>
      <c r="Z26" s="273"/>
      <c r="AA26" s="274"/>
      <c r="AB26" s="275"/>
    </row>
    <row r="27" spans="1:34" ht="15" customHeight="1" x14ac:dyDescent="0.3">
      <c r="A27" s="133"/>
      <c r="B27" s="134"/>
      <c r="C27" s="134"/>
      <c r="D27" s="134"/>
      <c r="E27" s="135"/>
      <c r="F27" s="20"/>
      <c r="G27" s="20"/>
      <c r="H27" s="20"/>
      <c r="I27" s="20"/>
      <c r="J27" s="122"/>
      <c r="K27" s="123"/>
      <c r="L27" s="124"/>
      <c r="M27" s="125" t="str">
        <f t="shared" ref="M27:M34" si="0">IF(P27=0,"",P27-J27)</f>
        <v/>
      </c>
      <c r="N27" s="126"/>
      <c r="O27" s="127"/>
      <c r="P27" s="122"/>
      <c r="Q27" s="123"/>
      <c r="R27" s="124"/>
      <c r="S27" s="131" t="str">
        <f t="shared" ref="S27:S34" si="1">IFERROR(P27/$M$11,"")</f>
        <v/>
      </c>
      <c r="T27" s="132"/>
      <c r="U27" s="122"/>
      <c r="V27" s="123"/>
      <c r="W27" s="124"/>
      <c r="X27" s="21"/>
      <c r="Y27" s="22"/>
      <c r="Z27" s="273"/>
      <c r="AA27" s="274"/>
      <c r="AB27" s="275"/>
    </row>
    <row r="28" spans="1:34" ht="15" customHeight="1" x14ac:dyDescent="0.3">
      <c r="A28" s="133"/>
      <c r="B28" s="134"/>
      <c r="C28" s="134"/>
      <c r="D28" s="134"/>
      <c r="E28" s="135"/>
      <c r="F28" s="20"/>
      <c r="G28" s="20"/>
      <c r="H28" s="20"/>
      <c r="I28" s="20"/>
      <c r="J28" s="122"/>
      <c r="K28" s="123"/>
      <c r="L28" s="124"/>
      <c r="M28" s="125" t="str">
        <f t="shared" si="0"/>
        <v/>
      </c>
      <c r="N28" s="126"/>
      <c r="O28" s="127"/>
      <c r="P28" s="122"/>
      <c r="Q28" s="123"/>
      <c r="R28" s="124"/>
      <c r="S28" s="131" t="str">
        <f t="shared" si="1"/>
        <v/>
      </c>
      <c r="T28" s="132"/>
      <c r="U28" s="122"/>
      <c r="V28" s="123"/>
      <c r="W28" s="124"/>
      <c r="X28" s="21"/>
      <c r="Y28" s="22"/>
      <c r="Z28" s="273"/>
      <c r="AA28" s="274"/>
      <c r="AB28" s="275"/>
    </row>
    <row r="29" spans="1:34" ht="15" customHeight="1" x14ac:dyDescent="0.3">
      <c r="A29" s="133"/>
      <c r="B29" s="134"/>
      <c r="C29" s="134"/>
      <c r="D29" s="134"/>
      <c r="E29" s="135"/>
      <c r="F29" s="20"/>
      <c r="G29" s="20"/>
      <c r="H29" s="20"/>
      <c r="I29" s="20"/>
      <c r="J29" s="122"/>
      <c r="K29" s="123"/>
      <c r="L29" s="124"/>
      <c r="M29" s="125" t="str">
        <f t="shared" si="0"/>
        <v/>
      </c>
      <c r="N29" s="126"/>
      <c r="O29" s="127"/>
      <c r="P29" s="122"/>
      <c r="Q29" s="123"/>
      <c r="R29" s="124"/>
      <c r="S29" s="131" t="str">
        <f t="shared" si="1"/>
        <v/>
      </c>
      <c r="T29" s="132"/>
      <c r="U29" s="122"/>
      <c r="V29" s="123"/>
      <c r="W29" s="124"/>
      <c r="X29" s="21"/>
      <c r="Y29" s="22"/>
      <c r="Z29" s="273"/>
      <c r="AA29" s="274"/>
      <c r="AB29" s="275"/>
    </row>
    <row r="30" spans="1:34" ht="15" customHeight="1" x14ac:dyDescent="0.3">
      <c r="A30" s="133"/>
      <c r="B30" s="134"/>
      <c r="C30" s="134"/>
      <c r="D30" s="134"/>
      <c r="E30" s="135"/>
      <c r="F30" s="20"/>
      <c r="G30" s="20"/>
      <c r="H30" s="20"/>
      <c r="I30" s="20"/>
      <c r="J30" s="122"/>
      <c r="K30" s="123"/>
      <c r="L30" s="124"/>
      <c r="M30" s="125" t="str">
        <f t="shared" si="0"/>
        <v/>
      </c>
      <c r="N30" s="126"/>
      <c r="O30" s="127"/>
      <c r="P30" s="122"/>
      <c r="Q30" s="123"/>
      <c r="R30" s="124"/>
      <c r="S30" s="131" t="str">
        <f t="shared" si="1"/>
        <v/>
      </c>
      <c r="T30" s="132"/>
      <c r="U30" s="122"/>
      <c r="V30" s="123"/>
      <c r="W30" s="124"/>
      <c r="X30" s="21"/>
      <c r="Y30" s="22"/>
      <c r="Z30" s="273"/>
      <c r="AA30" s="274"/>
      <c r="AB30" s="275"/>
    </row>
    <row r="31" spans="1:34" ht="15" customHeight="1" x14ac:dyDescent="0.3">
      <c r="A31" s="133"/>
      <c r="B31" s="134"/>
      <c r="C31" s="134"/>
      <c r="D31" s="134"/>
      <c r="E31" s="135"/>
      <c r="F31" s="20"/>
      <c r="G31" s="20"/>
      <c r="H31" s="20"/>
      <c r="I31" s="20"/>
      <c r="J31" s="122"/>
      <c r="K31" s="123"/>
      <c r="L31" s="124"/>
      <c r="M31" s="125" t="str">
        <f t="shared" si="0"/>
        <v/>
      </c>
      <c r="N31" s="126"/>
      <c r="O31" s="127"/>
      <c r="P31" s="122"/>
      <c r="Q31" s="123"/>
      <c r="R31" s="124"/>
      <c r="S31" s="131" t="str">
        <f t="shared" si="1"/>
        <v/>
      </c>
      <c r="T31" s="132"/>
      <c r="U31" s="122"/>
      <c r="V31" s="123"/>
      <c r="W31" s="124"/>
      <c r="X31" s="21"/>
      <c r="Y31" s="22"/>
      <c r="Z31" s="273"/>
      <c r="AA31" s="274"/>
      <c r="AB31" s="275"/>
    </row>
    <row r="32" spans="1:34" ht="15" customHeight="1" x14ac:dyDescent="0.3">
      <c r="A32" s="133"/>
      <c r="B32" s="134"/>
      <c r="C32" s="134"/>
      <c r="D32" s="134"/>
      <c r="E32" s="135"/>
      <c r="F32" s="20"/>
      <c r="G32" s="20"/>
      <c r="H32" s="20"/>
      <c r="I32" s="20"/>
      <c r="J32" s="122"/>
      <c r="K32" s="123"/>
      <c r="L32" s="124"/>
      <c r="M32" s="125" t="str">
        <f>IF(P32=0,"",P32-J32)</f>
        <v/>
      </c>
      <c r="N32" s="126"/>
      <c r="O32" s="127"/>
      <c r="P32" s="122"/>
      <c r="Q32" s="123"/>
      <c r="R32" s="124"/>
      <c r="S32" s="131" t="str">
        <f t="shared" si="1"/>
        <v/>
      </c>
      <c r="T32" s="132"/>
      <c r="U32" s="122"/>
      <c r="V32" s="123"/>
      <c r="W32" s="124"/>
      <c r="X32" s="21"/>
      <c r="Y32" s="22"/>
      <c r="Z32" s="273"/>
      <c r="AA32" s="274"/>
      <c r="AB32" s="275"/>
    </row>
    <row r="33" spans="1:29" ht="15" customHeight="1" x14ac:dyDescent="0.3">
      <c r="A33" s="133"/>
      <c r="B33" s="134"/>
      <c r="C33" s="134"/>
      <c r="D33" s="134"/>
      <c r="E33" s="135"/>
      <c r="F33" s="20"/>
      <c r="G33" s="20"/>
      <c r="H33" s="20"/>
      <c r="I33" s="20"/>
      <c r="J33" s="122"/>
      <c r="K33" s="123"/>
      <c r="L33" s="124"/>
      <c r="M33" s="125" t="str">
        <f t="shared" si="0"/>
        <v/>
      </c>
      <c r="N33" s="126"/>
      <c r="O33" s="127"/>
      <c r="P33" s="122"/>
      <c r="Q33" s="123"/>
      <c r="R33" s="124"/>
      <c r="S33" s="131" t="str">
        <f t="shared" si="1"/>
        <v/>
      </c>
      <c r="T33" s="132"/>
      <c r="U33" s="122"/>
      <c r="V33" s="123"/>
      <c r="W33" s="124"/>
      <c r="X33" s="21"/>
      <c r="Y33" s="22"/>
      <c r="Z33" s="273"/>
      <c r="AA33" s="274"/>
      <c r="AB33" s="275"/>
    </row>
    <row r="34" spans="1:29" ht="15" customHeight="1" x14ac:dyDescent="0.3">
      <c r="A34" s="133"/>
      <c r="B34" s="134"/>
      <c r="C34" s="134"/>
      <c r="D34" s="134"/>
      <c r="E34" s="135"/>
      <c r="F34" s="20"/>
      <c r="G34" s="20"/>
      <c r="H34" s="20"/>
      <c r="I34" s="20"/>
      <c r="J34" s="122"/>
      <c r="K34" s="123"/>
      <c r="L34" s="124"/>
      <c r="M34" s="125" t="str">
        <f t="shared" si="0"/>
        <v/>
      </c>
      <c r="N34" s="126"/>
      <c r="O34" s="127"/>
      <c r="P34" s="122"/>
      <c r="Q34" s="123"/>
      <c r="R34" s="124"/>
      <c r="S34" s="131" t="str">
        <f t="shared" si="1"/>
        <v/>
      </c>
      <c r="T34" s="132"/>
      <c r="U34" s="122"/>
      <c r="V34" s="123"/>
      <c r="W34" s="124"/>
      <c r="X34" s="21"/>
      <c r="Y34" s="22"/>
      <c r="Z34" s="273"/>
      <c r="AA34" s="274"/>
      <c r="AB34" s="275"/>
    </row>
    <row r="35" spans="1:29" ht="13.5" thickBot="1" x14ac:dyDescent="0.35">
      <c r="A35" s="139" t="s">
        <v>33</v>
      </c>
      <c r="B35" s="140"/>
      <c r="C35" s="140"/>
      <c r="D35" s="140"/>
      <c r="E35" s="140"/>
      <c r="F35" s="140"/>
      <c r="G35" s="140"/>
      <c r="H35" s="140"/>
      <c r="I35" s="141"/>
      <c r="J35" s="142">
        <f>SUM(J25:L34)</f>
        <v>0</v>
      </c>
      <c r="K35" s="143"/>
      <c r="L35" s="144"/>
      <c r="M35" s="142">
        <f>SUM(M25:O34)</f>
        <v>0</v>
      </c>
      <c r="N35" s="143"/>
      <c r="O35" s="144"/>
      <c r="P35" s="142">
        <f>SUM(P25:R34)</f>
        <v>0</v>
      </c>
      <c r="Q35" s="143"/>
      <c r="R35" s="144"/>
      <c r="S35" s="336">
        <f>SUM(S25:T34)</f>
        <v>0</v>
      </c>
      <c r="T35" s="337"/>
      <c r="U35" s="142">
        <f>SUM(U25:W34)</f>
        <v>0</v>
      </c>
      <c r="V35" s="143"/>
      <c r="W35" s="335"/>
      <c r="X35" s="23"/>
      <c r="Y35" s="23"/>
      <c r="Z35" s="332"/>
      <c r="AA35" s="333"/>
      <c r="AB35" s="334"/>
    </row>
    <row r="36" spans="1:29" ht="15" customHeight="1" x14ac:dyDescent="0.3">
      <c r="A36" s="180" t="s">
        <v>65</v>
      </c>
      <c r="B36" s="181"/>
      <c r="C36" s="181"/>
      <c r="D36" s="182"/>
      <c r="E36" s="372" t="s">
        <v>32</v>
      </c>
      <c r="F36" s="373"/>
      <c r="G36" s="373"/>
      <c r="H36" s="373"/>
      <c r="I36" s="373"/>
      <c r="J36" s="373"/>
      <c r="K36" s="373"/>
      <c r="L36" s="373"/>
      <c r="M36" s="374"/>
      <c r="N36" s="369" t="s">
        <v>31</v>
      </c>
      <c r="O36" s="369"/>
      <c r="P36" s="369"/>
      <c r="Q36" s="369"/>
      <c r="R36" s="369"/>
      <c r="S36" s="369"/>
      <c r="T36" s="369"/>
      <c r="U36" s="369"/>
      <c r="V36" s="370"/>
      <c r="W36" s="238" t="s">
        <v>90</v>
      </c>
      <c r="X36" s="239"/>
      <c r="Y36" s="239"/>
      <c r="Z36" s="239"/>
      <c r="AA36" s="239"/>
      <c r="AB36" s="240"/>
    </row>
    <row r="37" spans="1:29" x14ac:dyDescent="0.3">
      <c r="A37" s="183"/>
      <c r="B37" s="184"/>
      <c r="C37" s="184"/>
      <c r="D37" s="185"/>
      <c r="E37" s="375"/>
      <c r="F37" s="308"/>
      <c r="G37" s="309"/>
      <c r="H37" s="321" t="s">
        <v>8</v>
      </c>
      <c r="I37" s="322"/>
      <c r="J37" s="322"/>
      <c r="K37" s="323"/>
      <c r="L37" s="321" t="s">
        <v>9</v>
      </c>
      <c r="M37" s="434"/>
      <c r="N37" s="308"/>
      <c r="O37" s="308"/>
      <c r="P37" s="309"/>
      <c r="Q37" s="321" t="s">
        <v>8</v>
      </c>
      <c r="R37" s="322"/>
      <c r="S37" s="322"/>
      <c r="T37" s="323"/>
      <c r="U37" s="321" t="s">
        <v>9</v>
      </c>
      <c r="V37" s="371"/>
      <c r="W37" s="241"/>
      <c r="X37" s="242"/>
      <c r="Y37" s="242"/>
      <c r="Z37" s="242"/>
      <c r="AA37" s="242"/>
      <c r="AB37" s="243"/>
    </row>
    <row r="38" spans="1:29" ht="14.25" customHeight="1" x14ac:dyDescent="0.3">
      <c r="A38" s="262" t="s">
        <v>8</v>
      </c>
      <c r="B38" s="263"/>
      <c r="C38" s="263"/>
      <c r="D38" s="264"/>
      <c r="E38" s="106" t="s">
        <v>60</v>
      </c>
      <c r="F38" s="107"/>
      <c r="G38" s="108"/>
      <c r="H38" s="125">
        <f>SUMIF(I25:I34,"MBE",P25:R34)</f>
        <v>0</v>
      </c>
      <c r="I38" s="126"/>
      <c r="J38" s="126"/>
      <c r="K38" s="127"/>
      <c r="L38" s="131">
        <f>SUMIF(I25:I34,"MBE",S25:T34)</f>
        <v>0</v>
      </c>
      <c r="M38" s="435"/>
      <c r="N38" s="107" t="s">
        <v>57</v>
      </c>
      <c r="O38" s="107"/>
      <c r="P38" s="108"/>
      <c r="Q38" s="125">
        <f>SUMIF(I25:I34,"MBE",U25:W34)</f>
        <v>0</v>
      </c>
      <c r="R38" s="126"/>
      <c r="S38" s="126"/>
      <c r="T38" s="127"/>
      <c r="U38" s="131" t="str">
        <f>IFERROR(Q38/$M$18, "")</f>
        <v/>
      </c>
      <c r="V38" s="247"/>
      <c r="W38" s="241"/>
      <c r="X38" s="242"/>
      <c r="Y38" s="242"/>
      <c r="Z38" s="242"/>
      <c r="AA38" s="242"/>
      <c r="AB38" s="243"/>
    </row>
    <row r="39" spans="1:29" x14ac:dyDescent="0.3">
      <c r="A39" s="382">
        <f>IF(M10=0,0,M11*A41)</f>
        <v>0</v>
      </c>
      <c r="B39" s="383"/>
      <c r="C39" s="383"/>
      <c r="D39" s="384"/>
      <c r="E39" s="106" t="s">
        <v>61</v>
      </c>
      <c r="F39" s="107"/>
      <c r="G39" s="108"/>
      <c r="H39" s="125">
        <f>SUMIF(I25:I34,"WBE",P25:R34)</f>
        <v>0</v>
      </c>
      <c r="I39" s="126"/>
      <c r="J39" s="126"/>
      <c r="K39" s="127"/>
      <c r="L39" s="131">
        <f>SUMIF(I25:I34,"WBE",S25:T34)</f>
        <v>0</v>
      </c>
      <c r="M39" s="435"/>
      <c r="N39" s="107" t="s">
        <v>58</v>
      </c>
      <c r="O39" s="107"/>
      <c r="P39" s="108"/>
      <c r="Q39" s="125">
        <f>SUMIF(I25:I34,"WBE",U25:W34)</f>
        <v>0</v>
      </c>
      <c r="R39" s="126"/>
      <c r="S39" s="126"/>
      <c r="T39" s="127"/>
      <c r="U39" s="131" t="str">
        <f>IFERROR(Q39/$M$18, "")</f>
        <v/>
      </c>
      <c r="V39" s="247"/>
      <c r="W39" s="241"/>
      <c r="X39" s="242"/>
      <c r="Y39" s="242"/>
      <c r="Z39" s="242"/>
      <c r="AA39" s="242"/>
      <c r="AB39" s="243"/>
    </row>
    <row r="40" spans="1:29" ht="15" customHeight="1" thickBot="1" x14ac:dyDescent="0.35">
      <c r="A40" s="262" t="s">
        <v>9</v>
      </c>
      <c r="B40" s="263"/>
      <c r="C40" s="263"/>
      <c r="D40" s="264"/>
      <c r="E40" s="109" t="s">
        <v>62</v>
      </c>
      <c r="F40" s="110"/>
      <c r="G40" s="111"/>
      <c r="H40" s="229">
        <f>SUMIF(I25:I34,"DBE",P25:R34)</f>
        <v>0</v>
      </c>
      <c r="I40" s="230"/>
      <c r="J40" s="230"/>
      <c r="K40" s="231"/>
      <c r="L40" s="429">
        <f>SUMIF(I25:I34,"DBE",S25:T34)</f>
        <v>0</v>
      </c>
      <c r="M40" s="430"/>
      <c r="N40" s="110" t="s">
        <v>59</v>
      </c>
      <c r="O40" s="110"/>
      <c r="P40" s="111"/>
      <c r="Q40" s="253">
        <f>SUMIF(I25:I34,"DBE",U25:W34)</f>
        <v>0</v>
      </c>
      <c r="R40" s="254"/>
      <c r="S40" s="254"/>
      <c r="T40" s="255"/>
      <c r="U40" s="131" t="str">
        <f>IFERROR(Q40/$M$18, "")</f>
        <v/>
      </c>
      <c r="V40" s="247"/>
      <c r="W40" s="244"/>
      <c r="X40" s="245"/>
      <c r="Y40" s="245"/>
      <c r="Z40" s="245"/>
      <c r="AA40" s="245"/>
      <c r="AB40" s="246"/>
    </row>
    <row r="41" spans="1:29" ht="15" customHeight="1" thickBot="1" x14ac:dyDescent="0.35">
      <c r="A41" s="232" t="str">
        <f>IF(AND(M11&lt;25000,OR(P4="x",P6="x")),"0",IF(AND(M11&gt;=25000,M11&lt;=200000,P4="x"),"25%",IF(AND(M11&gt;=200001,M11&lt;=500000,P4="x"),"30%",IF(AND(M11&gt;=500001,M11&lt;=1000000,P4="x"),"35%",IF(AND(M11&gt;=1000001,P4="x"),"40%",IF(AND(M11&gt;=25000,P6="x"),"20%","0"))))))</f>
        <v>0</v>
      </c>
      <c r="B41" s="233"/>
      <c r="C41" s="233"/>
      <c r="D41" s="234"/>
      <c r="E41" s="112" t="s">
        <v>56</v>
      </c>
      <c r="F41" s="113"/>
      <c r="G41" s="114"/>
      <c r="H41" s="136">
        <f>SUM(H38:K40)</f>
        <v>0</v>
      </c>
      <c r="I41" s="137"/>
      <c r="J41" s="137"/>
      <c r="K41" s="138"/>
      <c r="L41" s="115">
        <f>SUM(L38:M40)</f>
        <v>0</v>
      </c>
      <c r="M41" s="436"/>
      <c r="N41" s="113" t="s">
        <v>56</v>
      </c>
      <c r="O41" s="113"/>
      <c r="P41" s="114"/>
      <c r="Q41" s="136">
        <f>SUM(Q38:T40)</f>
        <v>0</v>
      </c>
      <c r="R41" s="137"/>
      <c r="S41" s="137"/>
      <c r="T41" s="138"/>
      <c r="U41" s="115">
        <f>SUM(U38:V40)</f>
        <v>0</v>
      </c>
      <c r="V41" s="116"/>
      <c r="W41" s="248" t="str">
        <f>IF((Q41&lt;H41),(Q41-H41),"0")</f>
        <v>0</v>
      </c>
      <c r="X41" s="249"/>
      <c r="Y41" s="249"/>
      <c r="Z41" s="249"/>
      <c r="AA41" s="249"/>
      <c r="AB41" s="250"/>
    </row>
    <row r="42" spans="1:29" ht="10.5" customHeight="1" thickBot="1" x14ac:dyDescent="0.35">
      <c r="A42" s="8"/>
      <c r="B42" s="9"/>
      <c r="C42" s="9"/>
      <c r="D42" s="9"/>
      <c r="E42" s="9"/>
      <c r="F42" s="5"/>
      <c r="G42" s="10"/>
      <c r="H42" s="10"/>
      <c r="I42" s="10"/>
      <c r="J42" s="10"/>
      <c r="K42" s="10"/>
      <c r="L42" s="11"/>
      <c r="M42" s="11"/>
      <c r="N42" s="11"/>
      <c r="O42" s="11"/>
      <c r="P42" s="9"/>
      <c r="Q42" s="9"/>
      <c r="R42" s="5"/>
      <c r="S42" s="10"/>
      <c r="T42" s="10"/>
      <c r="U42" s="10"/>
      <c r="V42" s="10"/>
      <c r="W42" s="11"/>
      <c r="X42" s="11"/>
      <c r="Y42" s="11"/>
      <c r="Z42" s="11"/>
      <c r="AA42" s="11"/>
      <c r="AB42" s="12"/>
      <c r="AC42" s="3"/>
    </row>
    <row r="43" spans="1:29" ht="22.5" customHeight="1" thickBot="1" x14ac:dyDescent="0.35">
      <c r="A43" s="259" t="s">
        <v>26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61"/>
    </row>
    <row r="44" spans="1:29" ht="16" x14ac:dyDescent="0.4">
      <c r="A44" s="379" t="s">
        <v>50</v>
      </c>
      <c r="B44" s="380"/>
      <c r="C44" s="380"/>
      <c r="D44" s="380"/>
      <c r="E44" s="380"/>
      <c r="F44" s="380"/>
      <c r="G44" s="380"/>
      <c r="H44" s="380"/>
      <c r="I44" s="380"/>
      <c r="J44" s="380"/>
      <c r="K44" s="380"/>
      <c r="L44" s="380"/>
      <c r="M44" s="380"/>
      <c r="N44" s="380"/>
      <c r="O44" s="380"/>
      <c r="P44" s="380"/>
      <c r="Q44" s="380"/>
      <c r="R44" s="380"/>
      <c r="S44" s="380"/>
      <c r="T44" s="380"/>
      <c r="U44" s="380"/>
      <c r="V44" s="380"/>
      <c r="W44" s="380"/>
      <c r="X44" s="380"/>
      <c r="Y44" s="380"/>
      <c r="Z44" s="380"/>
      <c r="AA44" s="380"/>
      <c r="AB44" s="381"/>
    </row>
    <row r="45" spans="1:29" ht="26.25" customHeight="1" thickBot="1" x14ac:dyDescent="0.35">
      <c r="A45" s="376" t="s">
        <v>39</v>
      </c>
      <c r="B45" s="377"/>
      <c r="C45" s="377"/>
      <c r="D45" s="377"/>
      <c r="E45" s="378"/>
      <c r="F45" s="24" t="s">
        <v>72</v>
      </c>
      <c r="G45" s="235" t="s">
        <v>25</v>
      </c>
      <c r="H45" s="237"/>
      <c r="I45" s="235" t="s">
        <v>47</v>
      </c>
      <c r="J45" s="237"/>
      <c r="K45" s="235" t="s">
        <v>48</v>
      </c>
      <c r="L45" s="236"/>
      <c r="M45" s="237"/>
      <c r="N45" s="235" t="s">
        <v>49</v>
      </c>
      <c r="O45" s="236"/>
      <c r="P45" s="237"/>
      <c r="Q45" s="154" t="s">
        <v>78</v>
      </c>
      <c r="R45" s="155"/>
      <c r="S45" s="350" t="s">
        <v>20</v>
      </c>
      <c r="T45" s="351"/>
      <c r="U45" s="351"/>
      <c r="V45" s="154" t="s">
        <v>88</v>
      </c>
      <c r="W45" s="164"/>
      <c r="X45" s="26" t="s">
        <v>68</v>
      </c>
      <c r="Y45" s="25" t="s">
        <v>69</v>
      </c>
      <c r="Z45" s="154" t="s">
        <v>21</v>
      </c>
      <c r="AA45" s="155"/>
      <c r="AB45" s="156"/>
    </row>
    <row r="46" spans="1:29" ht="13.5" thickTop="1" x14ac:dyDescent="0.3">
      <c r="A46" s="431"/>
      <c r="B46" s="432"/>
      <c r="C46" s="432"/>
      <c r="D46" s="432"/>
      <c r="E46" s="433"/>
      <c r="F46" s="27"/>
      <c r="G46" s="346"/>
      <c r="H46" s="347"/>
      <c r="I46" s="437"/>
      <c r="J46" s="438"/>
      <c r="K46" s="356"/>
      <c r="L46" s="357"/>
      <c r="M46" s="358"/>
      <c r="N46" s="366"/>
      <c r="O46" s="367"/>
      <c r="P46" s="368"/>
      <c r="Q46" s="251"/>
      <c r="R46" s="252"/>
      <c r="S46" s="257"/>
      <c r="T46" s="258"/>
      <c r="U46" s="258"/>
      <c r="V46" s="251"/>
      <c r="W46" s="256"/>
      <c r="X46" s="28" t="s">
        <v>93</v>
      </c>
      <c r="Y46" s="29" t="s">
        <v>94</v>
      </c>
      <c r="Z46" s="151" t="s">
        <v>95</v>
      </c>
      <c r="AA46" s="152"/>
      <c r="AB46" s="153"/>
    </row>
    <row r="47" spans="1:29" ht="14.25" customHeight="1" x14ac:dyDescent="0.3">
      <c r="A47" s="133"/>
      <c r="B47" s="134"/>
      <c r="C47" s="134"/>
      <c r="D47" s="134"/>
      <c r="E47" s="135"/>
      <c r="F47" s="30"/>
      <c r="G47" s="354"/>
      <c r="H47" s="355"/>
      <c r="I47" s="362"/>
      <c r="J47" s="363"/>
      <c r="K47" s="125" t="str">
        <f>IF(N47=0,"",N47-I47)</f>
        <v/>
      </c>
      <c r="L47" s="126"/>
      <c r="M47" s="127"/>
      <c r="N47" s="122"/>
      <c r="O47" s="123"/>
      <c r="P47" s="124"/>
      <c r="Q47" s="131" t="str">
        <f>IFERROR(N47/$M$11,"")</f>
        <v/>
      </c>
      <c r="R47" s="178"/>
      <c r="S47" s="149"/>
      <c r="T47" s="150"/>
      <c r="U47" s="150"/>
      <c r="V47" s="131" t="str">
        <f>IFERROR(S47/$M$11,"")</f>
        <v/>
      </c>
      <c r="W47" s="132"/>
      <c r="X47" s="31"/>
      <c r="Y47" s="32"/>
      <c r="Z47" s="162"/>
      <c r="AA47" s="134"/>
      <c r="AB47" s="163"/>
    </row>
    <row r="48" spans="1:29" x14ac:dyDescent="0.3">
      <c r="A48" s="133"/>
      <c r="B48" s="134"/>
      <c r="C48" s="134"/>
      <c r="D48" s="134"/>
      <c r="E48" s="135"/>
      <c r="F48" s="6"/>
      <c r="G48" s="354"/>
      <c r="H48" s="355"/>
      <c r="I48" s="362"/>
      <c r="J48" s="363"/>
      <c r="K48" s="125" t="str">
        <f>IF(N48=0,"",N48-I48)</f>
        <v/>
      </c>
      <c r="L48" s="126"/>
      <c r="M48" s="127"/>
      <c r="N48" s="122"/>
      <c r="O48" s="123"/>
      <c r="P48" s="124"/>
      <c r="Q48" s="131" t="str">
        <f t="shared" ref="Q48:Q50" si="2">IFERROR(N48/$M$11,"")</f>
        <v/>
      </c>
      <c r="R48" s="178"/>
      <c r="S48" s="149"/>
      <c r="T48" s="150"/>
      <c r="U48" s="150"/>
      <c r="V48" s="131" t="str">
        <f t="shared" ref="V48:V50" si="3">IFERROR(S48/$M$11,"")</f>
        <v/>
      </c>
      <c r="W48" s="132"/>
      <c r="X48" s="31"/>
      <c r="Y48" s="32"/>
      <c r="Z48" s="162"/>
      <c r="AA48" s="134"/>
      <c r="AB48" s="163"/>
    </row>
    <row r="49" spans="1:36" x14ac:dyDescent="0.3">
      <c r="A49" s="133"/>
      <c r="B49" s="134"/>
      <c r="C49" s="134"/>
      <c r="D49" s="134"/>
      <c r="E49" s="135"/>
      <c r="F49" s="6"/>
      <c r="G49" s="354"/>
      <c r="H49" s="355"/>
      <c r="I49" s="362"/>
      <c r="J49" s="363"/>
      <c r="K49" s="125" t="str">
        <f>IF(N49=0,"",N49-I49)</f>
        <v/>
      </c>
      <c r="L49" s="126"/>
      <c r="M49" s="127"/>
      <c r="N49" s="122"/>
      <c r="O49" s="123"/>
      <c r="P49" s="124"/>
      <c r="Q49" s="131" t="str">
        <f t="shared" si="2"/>
        <v/>
      </c>
      <c r="R49" s="178"/>
      <c r="S49" s="149"/>
      <c r="T49" s="150"/>
      <c r="U49" s="150"/>
      <c r="V49" s="131" t="str">
        <f t="shared" si="3"/>
        <v/>
      </c>
      <c r="W49" s="132"/>
      <c r="X49" s="31"/>
      <c r="Y49" s="32"/>
      <c r="Z49" s="162"/>
      <c r="AA49" s="134"/>
      <c r="AB49" s="163"/>
    </row>
    <row r="50" spans="1:36" ht="13.5" thickBot="1" x14ac:dyDescent="0.35">
      <c r="A50" s="352"/>
      <c r="B50" s="160"/>
      <c r="C50" s="160"/>
      <c r="D50" s="160"/>
      <c r="E50" s="353"/>
      <c r="F50" s="7"/>
      <c r="G50" s="348"/>
      <c r="H50" s="349"/>
      <c r="I50" s="339"/>
      <c r="J50" s="340"/>
      <c r="K50" s="229" t="str">
        <f>IF(N50=0,"",N50-I50)</f>
        <v/>
      </c>
      <c r="L50" s="230"/>
      <c r="M50" s="231"/>
      <c r="N50" s="359"/>
      <c r="O50" s="360"/>
      <c r="P50" s="361"/>
      <c r="Q50" s="131" t="str">
        <f t="shared" si="2"/>
        <v/>
      </c>
      <c r="R50" s="178"/>
      <c r="S50" s="149"/>
      <c r="T50" s="150"/>
      <c r="U50" s="150"/>
      <c r="V50" s="131" t="str">
        <f t="shared" si="3"/>
        <v/>
      </c>
      <c r="W50" s="132"/>
      <c r="X50" s="33"/>
      <c r="Y50" s="34"/>
      <c r="Z50" s="159"/>
      <c r="AA50" s="160"/>
      <c r="AB50" s="161"/>
    </row>
    <row r="51" spans="1:36" ht="13.5" thickBot="1" x14ac:dyDescent="0.35">
      <c r="A51" s="343" t="s">
        <v>34</v>
      </c>
      <c r="B51" s="344"/>
      <c r="C51" s="344"/>
      <c r="D51" s="344"/>
      <c r="E51" s="344"/>
      <c r="F51" s="344"/>
      <c r="G51" s="344"/>
      <c r="H51" s="345"/>
      <c r="I51" s="341">
        <f>SUM(I46:K50)</f>
        <v>0</v>
      </c>
      <c r="J51" s="342"/>
      <c r="K51" s="179">
        <f>SUM(K46:M50)</f>
        <v>0</v>
      </c>
      <c r="L51" s="179"/>
      <c r="M51" s="179"/>
      <c r="N51" s="179">
        <f>SUM(N46:P50)</f>
        <v>0</v>
      </c>
      <c r="O51" s="179"/>
      <c r="P51" s="179"/>
      <c r="Q51" s="157">
        <f>SUM(Q46:R50)</f>
        <v>0</v>
      </c>
      <c r="R51" s="177"/>
      <c r="S51" s="338">
        <f>SUM(S46:U50)</f>
        <v>0</v>
      </c>
      <c r="T51" s="179"/>
      <c r="U51" s="179"/>
      <c r="V51" s="157">
        <f>SUM(V46:W50)</f>
        <v>0</v>
      </c>
      <c r="W51" s="158"/>
      <c r="X51" s="36"/>
      <c r="Y51" s="35"/>
      <c r="Z51" s="165"/>
      <c r="AA51" s="166"/>
      <c r="AB51" s="167"/>
    </row>
    <row r="52" spans="1:36" ht="16" x14ac:dyDescent="0.4">
      <c r="A52" s="168" t="s">
        <v>41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70"/>
    </row>
    <row r="53" spans="1:36" ht="15" customHeight="1" thickBot="1" x14ac:dyDescent="0.35">
      <c r="A53" s="171" t="s">
        <v>79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3"/>
    </row>
    <row r="54" spans="1:36" ht="81" customHeight="1" thickTop="1" thickBot="1" x14ac:dyDescent="0.35">
      <c r="A54" s="3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1"/>
    </row>
    <row r="55" spans="1:36" ht="13.5" customHeight="1" x14ac:dyDescent="0.4">
      <c r="A55" s="74" t="s">
        <v>85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6"/>
      <c r="AD55" s="174" t="s">
        <v>55</v>
      </c>
      <c r="AE55" s="175"/>
      <c r="AF55" s="175"/>
      <c r="AG55" s="175"/>
      <c r="AH55" s="175"/>
      <c r="AI55" s="176"/>
    </row>
    <row r="56" spans="1:36" ht="15.75" customHeight="1" thickBot="1" x14ac:dyDescent="0.35">
      <c r="A56" s="95" t="s">
        <v>91</v>
      </c>
      <c r="B56" s="96"/>
      <c r="C56" s="96"/>
      <c r="D56" s="96"/>
      <c r="E56" s="96"/>
      <c r="F56" s="96"/>
      <c r="G56" s="96"/>
      <c r="H56" s="96"/>
      <c r="I56" s="97"/>
      <c r="J56" s="98" t="s">
        <v>80</v>
      </c>
      <c r="K56" s="96"/>
      <c r="L56" s="96"/>
      <c r="M56" s="96"/>
      <c r="N56" s="96"/>
      <c r="O56" s="96"/>
      <c r="P56" s="96"/>
      <c r="Q56" s="96"/>
      <c r="R56" s="97"/>
      <c r="S56" s="77" t="s">
        <v>83</v>
      </c>
      <c r="T56" s="78"/>
      <c r="U56" s="78"/>
      <c r="V56" s="78"/>
      <c r="W56" s="78"/>
      <c r="X56" s="78"/>
      <c r="Y56" s="78"/>
      <c r="Z56" s="78"/>
      <c r="AA56" s="78"/>
      <c r="AB56" s="79"/>
      <c r="AD56" s="214" t="s">
        <v>73</v>
      </c>
      <c r="AE56" s="215"/>
      <c r="AF56" s="215"/>
      <c r="AG56" s="215"/>
      <c r="AH56" s="216"/>
      <c r="AI56" s="220"/>
    </row>
    <row r="57" spans="1:36" ht="15.75" customHeight="1" thickTop="1" x14ac:dyDescent="0.3">
      <c r="A57" s="102"/>
      <c r="B57" s="188" t="s">
        <v>42</v>
      </c>
      <c r="C57" s="188"/>
      <c r="D57" s="188"/>
      <c r="E57" s="188"/>
      <c r="F57" s="188"/>
      <c r="G57" s="188"/>
      <c r="H57" s="93" t="str">
        <f>IF(AND(AG64-N51&gt;=500000,AD64="x",AI58="x",A57="x"),(500000),IF(AND(AG64-N51&lt;500000,AD64="x",AI58="x",A57="x"),(AG64-N51),IF(AND(AG66-N51&gt;=500000,AD66="x",AI58="x",A57="x"),(500000),IF(AND(AG66-N51&lt;500000,AD66="x",AI58="x",A57="x"),(AG66-N51),IF(AND(AG64&gt;=500001,AD64="x",AI56="x",A57="x"),500000,IF(AND(AG64&lt;=500000,AD64="x",AI56="x",A57="x"),AG64,IF(AND(AG66&gt;=500001,AD66="x",AI56="x",A57="x"),500000,IF(AND(AG66&lt;=500000,AD66="x",AI56="x",A57="x"),AG66,"0"))))))))</f>
        <v>0</v>
      </c>
      <c r="I57" s="94"/>
      <c r="J57" s="37"/>
      <c r="K57" s="80" t="s">
        <v>81</v>
      </c>
      <c r="L57" s="81"/>
      <c r="M57" s="81"/>
      <c r="N57" s="81"/>
      <c r="O57" s="81"/>
      <c r="P57" s="81"/>
      <c r="Q57" s="81"/>
      <c r="R57" s="82"/>
      <c r="S57" s="86"/>
      <c r="T57" s="87"/>
      <c r="U57" s="87"/>
      <c r="V57" s="87"/>
      <c r="W57" s="87"/>
      <c r="X57" s="87"/>
      <c r="Y57" s="87"/>
      <c r="Z57" s="87"/>
      <c r="AA57" s="87"/>
      <c r="AB57" s="88"/>
      <c r="AD57" s="217"/>
      <c r="AE57" s="218"/>
      <c r="AF57" s="218"/>
      <c r="AG57" s="218"/>
      <c r="AH57" s="219"/>
      <c r="AI57" s="221"/>
    </row>
    <row r="58" spans="1:36" ht="15.75" customHeight="1" thickBot="1" x14ac:dyDescent="0.35">
      <c r="A58" s="103"/>
      <c r="B58" s="92" t="s">
        <v>43</v>
      </c>
      <c r="C58" s="92"/>
      <c r="D58" s="92"/>
      <c r="E58" s="92"/>
      <c r="F58" s="92"/>
      <c r="G58" s="92" t="str">
        <f>IF(G57=0,"",G57/M11)</f>
        <v/>
      </c>
      <c r="H58" s="191" t="str">
        <f>IF(M11=0,"",H57/M11)</f>
        <v/>
      </c>
      <c r="I58" s="192"/>
      <c r="J58" s="38"/>
      <c r="K58" s="83" t="s">
        <v>82</v>
      </c>
      <c r="L58" s="84"/>
      <c r="M58" s="84"/>
      <c r="N58" s="84"/>
      <c r="O58" s="84"/>
      <c r="P58" s="84"/>
      <c r="Q58" s="84"/>
      <c r="R58" s="85"/>
      <c r="S58" s="89"/>
      <c r="T58" s="90"/>
      <c r="U58" s="90"/>
      <c r="V58" s="90"/>
      <c r="W58" s="90"/>
      <c r="X58" s="90"/>
      <c r="Y58" s="90"/>
      <c r="Z58" s="90"/>
      <c r="AA58" s="90"/>
      <c r="AB58" s="91"/>
      <c r="AD58" s="222" t="s">
        <v>74</v>
      </c>
      <c r="AE58" s="223"/>
      <c r="AF58" s="223"/>
      <c r="AG58" s="223"/>
      <c r="AH58" s="223"/>
      <c r="AI58" s="226"/>
    </row>
    <row r="59" spans="1:36" ht="15.75" customHeight="1" thickBot="1" x14ac:dyDescent="0.35">
      <c r="A59" s="193" t="s">
        <v>84</v>
      </c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5"/>
      <c r="AD59" s="224"/>
      <c r="AE59" s="225"/>
      <c r="AF59" s="225"/>
      <c r="AG59" s="225"/>
      <c r="AH59" s="225"/>
      <c r="AI59" s="227"/>
    </row>
    <row r="60" spans="1:36" ht="14" thickTop="1" thickBot="1" x14ac:dyDescent="0.35">
      <c r="A60" s="3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1"/>
    </row>
    <row r="61" spans="1:36" x14ac:dyDescent="0.3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4"/>
      <c r="AD61" s="199" t="s">
        <v>86</v>
      </c>
      <c r="AE61" s="200"/>
      <c r="AF61" s="200"/>
      <c r="AG61" s="200"/>
      <c r="AH61" s="200"/>
      <c r="AI61" s="200"/>
      <c r="AJ61" s="201"/>
    </row>
    <row r="62" spans="1:36" ht="15" customHeight="1" thickBot="1" x14ac:dyDescent="0.35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4"/>
      <c r="AD62" s="202"/>
      <c r="AE62" s="203"/>
      <c r="AF62" s="203"/>
      <c r="AG62" s="203"/>
      <c r="AH62" s="203"/>
      <c r="AI62" s="203"/>
      <c r="AJ62" s="204"/>
    </row>
    <row r="63" spans="1:36" ht="14.25" customHeight="1" thickBot="1" x14ac:dyDescent="0.35">
      <c r="A63" s="4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4"/>
      <c r="AC63" s="4"/>
      <c r="AD63" s="205" t="s">
        <v>53</v>
      </c>
      <c r="AE63" s="206"/>
      <c r="AF63" s="206"/>
      <c r="AG63" s="206"/>
      <c r="AH63" s="206"/>
      <c r="AI63" s="206"/>
      <c r="AJ63" s="207"/>
    </row>
    <row r="64" spans="1:36" ht="13.5" customHeight="1" thickTop="1" x14ac:dyDescent="0.3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4"/>
      <c r="AC64" s="4"/>
      <c r="AD64" s="145" t="str">
        <f>IF(P4="X","X","")</f>
        <v/>
      </c>
      <c r="AE64" s="147" t="s">
        <v>51</v>
      </c>
      <c r="AF64" s="147"/>
      <c r="AG64" s="228" t="str">
        <f>IF(AD64="x",(M11*0.1),"0")</f>
        <v>0</v>
      </c>
      <c r="AH64" s="228"/>
      <c r="AI64" s="228"/>
      <c r="AJ64" s="189" t="str">
        <f>IF(M11=0,"",AG64/M11)</f>
        <v/>
      </c>
    </row>
    <row r="65" spans="1:36" ht="14.25" customHeight="1" x14ac:dyDescent="0.3">
      <c r="A65" s="42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4"/>
      <c r="AC65" s="4"/>
      <c r="AD65" s="146"/>
      <c r="AE65" s="148"/>
      <c r="AF65" s="148"/>
      <c r="AG65" s="212"/>
      <c r="AH65" s="212"/>
      <c r="AI65" s="212"/>
      <c r="AJ65" s="190"/>
    </row>
    <row r="66" spans="1:36" ht="13.5" customHeight="1" x14ac:dyDescent="0.3">
      <c r="A66" s="4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4"/>
      <c r="AC66" s="4"/>
      <c r="AD66" s="208" t="str">
        <f>IF(P6="X","X","")</f>
        <v>X</v>
      </c>
      <c r="AE66" s="210" t="s">
        <v>54</v>
      </c>
      <c r="AF66" s="210"/>
      <c r="AG66" s="212">
        <f>IF(AD66="x",(M11*0.03),"0")</f>
        <v>0</v>
      </c>
      <c r="AH66" s="212"/>
      <c r="AI66" s="212"/>
      <c r="AJ66" s="186" t="str">
        <f>IF(M11=0,"",AG66/M11)</f>
        <v/>
      </c>
    </row>
    <row r="67" spans="1:36" ht="10.5" customHeight="1" thickBot="1" x14ac:dyDescent="0.35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4"/>
      <c r="AC67" s="3"/>
      <c r="AD67" s="209"/>
      <c r="AE67" s="211" t="s">
        <v>52</v>
      </c>
      <c r="AF67" s="211"/>
      <c r="AG67" s="213">
        <f>IF(P6="x",(M11*0.03),"")</f>
        <v>0</v>
      </c>
      <c r="AH67" s="213"/>
      <c r="AI67" s="213"/>
      <c r="AJ67" s="187"/>
    </row>
    <row r="68" spans="1:36" ht="13.5" customHeight="1" x14ac:dyDescent="0.3">
      <c r="A68" s="4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4"/>
    </row>
    <row r="69" spans="1:36" ht="21" customHeight="1" x14ac:dyDescent="0.3">
      <c r="A69" s="4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4"/>
    </row>
    <row r="70" spans="1:36" ht="21.75" customHeight="1" x14ac:dyDescent="0.3">
      <c r="A70" s="4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4"/>
    </row>
    <row r="71" spans="1:36" ht="14.25" customHeight="1" x14ac:dyDescent="0.3">
      <c r="A71" s="45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7"/>
    </row>
    <row r="72" spans="1:36" ht="13.5" customHeight="1" thickBot="1" x14ac:dyDescent="0.35">
      <c r="A72" s="196" t="s">
        <v>87</v>
      </c>
      <c r="B72" s="197"/>
      <c r="C72" s="197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8"/>
    </row>
    <row r="73" spans="1:36" ht="15.75" customHeight="1" thickTop="1" x14ac:dyDescent="0.4">
      <c r="A73" s="104" t="s">
        <v>44</v>
      </c>
      <c r="B73" s="60"/>
      <c r="C73" s="60"/>
      <c r="D73" s="60"/>
      <c r="E73" s="60"/>
      <c r="F73" s="60"/>
      <c r="G73" s="60"/>
      <c r="H73" s="60"/>
      <c r="I73" s="105"/>
      <c r="J73" s="68" t="s">
        <v>45</v>
      </c>
      <c r="K73" s="69"/>
      <c r="L73" s="69"/>
      <c r="M73" s="69"/>
      <c r="N73" s="70"/>
      <c r="O73" s="59" t="s">
        <v>46</v>
      </c>
      <c r="P73" s="60"/>
      <c r="Q73" s="60"/>
      <c r="R73" s="60"/>
      <c r="S73" s="60"/>
      <c r="T73" s="60"/>
      <c r="U73" s="60"/>
      <c r="V73" s="60"/>
      <c r="W73" s="61"/>
      <c r="X73" s="57" t="s">
        <v>45</v>
      </c>
      <c r="Y73" s="57"/>
      <c r="Z73" s="57"/>
      <c r="AA73" s="57"/>
      <c r="AB73" s="58"/>
    </row>
    <row r="74" spans="1:36" x14ac:dyDescent="0.3">
      <c r="A74" s="99"/>
      <c r="B74" s="62"/>
      <c r="C74" s="62"/>
      <c r="D74" s="62"/>
      <c r="E74" s="62"/>
      <c r="F74" s="62"/>
      <c r="G74" s="62"/>
      <c r="H74" s="62"/>
      <c r="I74" s="63"/>
      <c r="J74" s="48"/>
      <c r="K74" s="49"/>
      <c r="L74" s="49"/>
      <c r="M74" s="49"/>
      <c r="N74" s="71"/>
      <c r="O74" s="62"/>
      <c r="P74" s="62"/>
      <c r="Q74" s="62"/>
      <c r="R74" s="62"/>
      <c r="S74" s="62"/>
      <c r="T74" s="62"/>
      <c r="U74" s="62"/>
      <c r="V74" s="62"/>
      <c r="W74" s="63"/>
      <c r="X74" s="48"/>
      <c r="Y74" s="49"/>
      <c r="Z74" s="49"/>
      <c r="AA74" s="49"/>
      <c r="AB74" s="50"/>
    </row>
    <row r="75" spans="1:36" x14ac:dyDescent="0.3">
      <c r="A75" s="100"/>
      <c r="B75" s="64"/>
      <c r="C75" s="64"/>
      <c r="D75" s="64"/>
      <c r="E75" s="64"/>
      <c r="F75" s="64"/>
      <c r="G75" s="64"/>
      <c r="H75" s="64"/>
      <c r="I75" s="65"/>
      <c r="J75" s="51"/>
      <c r="K75" s="52"/>
      <c r="L75" s="52"/>
      <c r="M75" s="52"/>
      <c r="N75" s="72"/>
      <c r="O75" s="64"/>
      <c r="P75" s="64"/>
      <c r="Q75" s="64"/>
      <c r="R75" s="64"/>
      <c r="S75" s="64"/>
      <c r="T75" s="64"/>
      <c r="U75" s="64"/>
      <c r="V75" s="64"/>
      <c r="W75" s="65"/>
      <c r="X75" s="51"/>
      <c r="Y75" s="52"/>
      <c r="Z75" s="52"/>
      <c r="AA75" s="52"/>
      <c r="AB75" s="53"/>
    </row>
    <row r="76" spans="1:36" ht="13.5" thickBot="1" x14ac:dyDescent="0.35">
      <c r="A76" s="101"/>
      <c r="B76" s="66"/>
      <c r="C76" s="66"/>
      <c r="D76" s="66"/>
      <c r="E76" s="66"/>
      <c r="F76" s="66"/>
      <c r="G76" s="66"/>
      <c r="H76" s="66"/>
      <c r="I76" s="67"/>
      <c r="J76" s="54"/>
      <c r="K76" s="55"/>
      <c r="L76" s="55"/>
      <c r="M76" s="55"/>
      <c r="N76" s="73"/>
      <c r="O76" s="66"/>
      <c r="P76" s="66"/>
      <c r="Q76" s="66"/>
      <c r="R76" s="66"/>
      <c r="S76" s="66"/>
      <c r="T76" s="66"/>
      <c r="U76" s="66"/>
      <c r="V76" s="66"/>
      <c r="W76" s="67"/>
      <c r="X76" s="54"/>
      <c r="Y76" s="55"/>
      <c r="Z76" s="55"/>
      <c r="AA76" s="55"/>
      <c r="AB76" s="56"/>
    </row>
  </sheetData>
  <sheetProtection selectLockedCells="1"/>
  <mergeCells count="317">
    <mergeCell ref="A17:D17"/>
    <mergeCell ref="A12:D12"/>
    <mergeCell ref="A10:D10"/>
    <mergeCell ref="E10:H10"/>
    <mergeCell ref="E11:H11"/>
    <mergeCell ref="M18:P18"/>
    <mergeCell ref="X18:AB18"/>
    <mergeCell ref="X19:AB19"/>
    <mergeCell ref="K1:P3"/>
    <mergeCell ref="I19:L19"/>
    <mergeCell ref="M14:P15"/>
    <mergeCell ref="I17:L17"/>
    <mergeCell ref="Q11:R12"/>
    <mergeCell ref="E12:H12"/>
    <mergeCell ref="Q14:R14"/>
    <mergeCell ref="K4:O5"/>
    <mergeCell ref="K6:O7"/>
    <mergeCell ref="E18:H18"/>
    <mergeCell ref="Q18:R18"/>
    <mergeCell ref="I14:L15"/>
    <mergeCell ref="S14:U14"/>
    <mergeCell ref="S11:U12"/>
    <mergeCell ref="Q15:R15"/>
    <mergeCell ref="P6:P7"/>
    <mergeCell ref="A15:D15"/>
    <mergeCell ref="E16:H16"/>
    <mergeCell ref="E17:H17"/>
    <mergeCell ref="E19:H19"/>
    <mergeCell ref="A18:D18"/>
    <mergeCell ref="A13:D14"/>
    <mergeCell ref="A16:D16"/>
    <mergeCell ref="I11:L11"/>
    <mergeCell ref="I47:J47"/>
    <mergeCell ref="L40:M40"/>
    <mergeCell ref="H37:K37"/>
    <mergeCell ref="J33:L33"/>
    <mergeCell ref="M33:O33"/>
    <mergeCell ref="A46:E46"/>
    <mergeCell ref="L37:M37"/>
    <mergeCell ref="H39:K39"/>
    <mergeCell ref="H38:K38"/>
    <mergeCell ref="L38:M38"/>
    <mergeCell ref="L39:M39"/>
    <mergeCell ref="J24:L24"/>
    <mergeCell ref="N41:P41"/>
    <mergeCell ref="L41:M41"/>
    <mergeCell ref="P34:R34"/>
    <mergeCell ref="I46:J46"/>
    <mergeCell ref="P4:P5"/>
    <mergeCell ref="A8:AB8"/>
    <mergeCell ref="A9:AB9"/>
    <mergeCell ref="M12:P13"/>
    <mergeCell ref="Q16:R16"/>
    <mergeCell ref="S16:U16"/>
    <mergeCell ref="V16:W16"/>
    <mergeCell ref="Q17:R17"/>
    <mergeCell ref="S19:U19"/>
    <mergeCell ref="V19:W19"/>
    <mergeCell ref="X11:AB12"/>
    <mergeCell ref="X13:AB13"/>
    <mergeCell ref="X14:AB14"/>
    <mergeCell ref="X15:AB15"/>
    <mergeCell ref="Q10:AB10"/>
    <mergeCell ref="Q13:R13"/>
    <mergeCell ref="S13:U13"/>
    <mergeCell ref="V11:W12"/>
    <mergeCell ref="E13:H14"/>
    <mergeCell ref="A11:D11"/>
    <mergeCell ref="M10:P10"/>
    <mergeCell ref="M17:P17"/>
    <mergeCell ref="M16:P16"/>
    <mergeCell ref="M11:P11"/>
    <mergeCell ref="K49:M49"/>
    <mergeCell ref="A21:D21"/>
    <mergeCell ref="A26:E26"/>
    <mergeCell ref="M29:O29"/>
    <mergeCell ref="J30:L30"/>
    <mergeCell ref="M30:O30"/>
    <mergeCell ref="I48:J48"/>
    <mergeCell ref="M24:O24"/>
    <mergeCell ref="N46:P46"/>
    <mergeCell ref="N36:V36"/>
    <mergeCell ref="N37:P37"/>
    <mergeCell ref="U37:V37"/>
    <mergeCell ref="E36:M36"/>
    <mergeCell ref="E37:G37"/>
    <mergeCell ref="M34:O34"/>
    <mergeCell ref="A45:E45"/>
    <mergeCell ref="A27:E27"/>
    <mergeCell ref="A44:AB44"/>
    <mergeCell ref="N39:P39"/>
    <mergeCell ref="N40:P40"/>
    <mergeCell ref="J32:L32"/>
    <mergeCell ref="A38:D38"/>
    <mergeCell ref="A39:D39"/>
    <mergeCell ref="A30:E30"/>
    <mergeCell ref="S51:U51"/>
    <mergeCell ref="I50:J50"/>
    <mergeCell ref="I51:J51"/>
    <mergeCell ref="A51:H51"/>
    <mergeCell ref="G45:H45"/>
    <mergeCell ref="G46:H46"/>
    <mergeCell ref="I45:J45"/>
    <mergeCell ref="G50:H50"/>
    <mergeCell ref="S47:U47"/>
    <mergeCell ref="S45:U45"/>
    <mergeCell ref="A50:E50"/>
    <mergeCell ref="N49:P49"/>
    <mergeCell ref="K51:M51"/>
    <mergeCell ref="G47:H47"/>
    <mergeCell ref="G48:H48"/>
    <mergeCell ref="K48:M48"/>
    <mergeCell ref="A48:E48"/>
    <mergeCell ref="A47:E47"/>
    <mergeCell ref="N48:P48"/>
    <mergeCell ref="K46:M46"/>
    <mergeCell ref="G49:H49"/>
    <mergeCell ref="K50:M50"/>
    <mergeCell ref="N50:P50"/>
    <mergeCell ref="I49:J49"/>
    <mergeCell ref="Z33:AB33"/>
    <mergeCell ref="Q38:T38"/>
    <mergeCell ref="S31:T31"/>
    <mergeCell ref="Z34:AB34"/>
    <mergeCell ref="Q37:T37"/>
    <mergeCell ref="S25:T25"/>
    <mergeCell ref="M25:O25"/>
    <mergeCell ref="P25:R25"/>
    <mergeCell ref="U34:W34"/>
    <mergeCell ref="S34:T34"/>
    <mergeCell ref="Z35:AB35"/>
    <mergeCell ref="M32:O32"/>
    <mergeCell ref="P32:R32"/>
    <mergeCell ref="P35:R35"/>
    <mergeCell ref="U35:W35"/>
    <mergeCell ref="S35:T35"/>
    <mergeCell ref="M35:O35"/>
    <mergeCell ref="Z26:AB26"/>
    <mergeCell ref="M28:O28"/>
    <mergeCell ref="S30:T30"/>
    <mergeCell ref="S32:T32"/>
    <mergeCell ref="U32:W32"/>
    <mergeCell ref="Z32:AB32"/>
    <mergeCell ref="E15:H15"/>
    <mergeCell ref="S17:U17"/>
    <mergeCell ref="I18:L18"/>
    <mergeCell ref="J34:L34"/>
    <mergeCell ref="S18:U18"/>
    <mergeCell ref="A24:E24"/>
    <mergeCell ref="A25:E25"/>
    <mergeCell ref="J27:L27"/>
    <mergeCell ref="S15:U15"/>
    <mergeCell ref="Q21:U21"/>
    <mergeCell ref="A23:AB23"/>
    <mergeCell ref="I21:L21"/>
    <mergeCell ref="A29:E29"/>
    <mergeCell ref="A33:E33"/>
    <mergeCell ref="A34:E34"/>
    <mergeCell ref="J29:L29"/>
    <mergeCell ref="Z24:AB24"/>
    <mergeCell ref="M27:O27"/>
    <mergeCell ref="P27:R27"/>
    <mergeCell ref="U27:W27"/>
    <mergeCell ref="M21:P21"/>
    <mergeCell ref="V15:W15"/>
    <mergeCell ref="J25:L25"/>
    <mergeCell ref="U28:W28"/>
    <mergeCell ref="Q19:R19"/>
    <mergeCell ref="E21:H21"/>
    <mergeCell ref="Z30:AB30"/>
    <mergeCell ref="S27:T27"/>
    <mergeCell ref="Z27:AB27"/>
    <mergeCell ref="Z25:AB25"/>
    <mergeCell ref="Z28:AB28"/>
    <mergeCell ref="S24:T24"/>
    <mergeCell ref="J28:L28"/>
    <mergeCell ref="S29:T29"/>
    <mergeCell ref="U29:W29"/>
    <mergeCell ref="P29:R29"/>
    <mergeCell ref="P28:R28"/>
    <mergeCell ref="U25:W25"/>
    <mergeCell ref="M20:P20"/>
    <mergeCell ref="M19:P19"/>
    <mergeCell ref="Q20:R20"/>
    <mergeCell ref="A20:D20"/>
    <mergeCell ref="A28:E28"/>
    <mergeCell ref="A19:D19"/>
    <mergeCell ref="I12:L13"/>
    <mergeCell ref="E20:H20"/>
    <mergeCell ref="P31:R31"/>
    <mergeCell ref="U31:W31"/>
    <mergeCell ref="Z29:AB29"/>
    <mergeCell ref="I20:L20"/>
    <mergeCell ref="X16:AB16"/>
    <mergeCell ref="X17:AB17"/>
    <mergeCell ref="S28:T28"/>
    <mergeCell ref="P30:R30"/>
    <mergeCell ref="U30:W30"/>
    <mergeCell ref="V17:W17"/>
    <mergeCell ref="J31:L31"/>
    <mergeCell ref="M31:O31"/>
    <mergeCell ref="I16:L16"/>
    <mergeCell ref="V18:W18"/>
    <mergeCell ref="Z31:AB31"/>
    <mergeCell ref="X20:AB20"/>
    <mergeCell ref="S20:U20"/>
    <mergeCell ref="V20:W20"/>
    <mergeCell ref="V21:AB21"/>
    <mergeCell ref="W41:AB41"/>
    <mergeCell ref="S48:U48"/>
    <mergeCell ref="V48:W48"/>
    <mergeCell ref="Q46:R46"/>
    <mergeCell ref="Q47:R47"/>
    <mergeCell ref="Q48:R48"/>
    <mergeCell ref="Q39:T39"/>
    <mergeCell ref="U39:V39"/>
    <mergeCell ref="Q40:T40"/>
    <mergeCell ref="Q45:R45"/>
    <mergeCell ref="V46:W46"/>
    <mergeCell ref="S46:U46"/>
    <mergeCell ref="Q41:T41"/>
    <mergeCell ref="A43:AB43"/>
    <mergeCell ref="A40:D40"/>
    <mergeCell ref="K47:M47"/>
    <mergeCell ref="N47:P47"/>
    <mergeCell ref="A36:D37"/>
    <mergeCell ref="AJ66:AJ67"/>
    <mergeCell ref="B57:G57"/>
    <mergeCell ref="AJ64:AJ65"/>
    <mergeCell ref="H58:I58"/>
    <mergeCell ref="A59:AB59"/>
    <mergeCell ref="A72:AB72"/>
    <mergeCell ref="AD61:AJ62"/>
    <mergeCell ref="AD63:AJ63"/>
    <mergeCell ref="AD66:AD67"/>
    <mergeCell ref="AE66:AF67"/>
    <mergeCell ref="AG66:AI67"/>
    <mergeCell ref="AD56:AH57"/>
    <mergeCell ref="AI56:AI57"/>
    <mergeCell ref="AD58:AH59"/>
    <mergeCell ref="AI58:AI59"/>
    <mergeCell ref="AG64:AI65"/>
    <mergeCell ref="H40:K40"/>
    <mergeCell ref="A41:D41"/>
    <mergeCell ref="K45:M45"/>
    <mergeCell ref="N45:P45"/>
    <mergeCell ref="W36:AB40"/>
    <mergeCell ref="U40:V40"/>
    <mergeCell ref="U38:V38"/>
    <mergeCell ref="AD64:AD65"/>
    <mergeCell ref="AE64:AF65"/>
    <mergeCell ref="S50:U50"/>
    <mergeCell ref="Z46:AB46"/>
    <mergeCell ref="Z45:AB45"/>
    <mergeCell ref="V47:W47"/>
    <mergeCell ref="V51:W51"/>
    <mergeCell ref="Z50:AB50"/>
    <mergeCell ref="Z47:AB47"/>
    <mergeCell ref="Z48:AB48"/>
    <mergeCell ref="Z49:AB49"/>
    <mergeCell ref="V45:W45"/>
    <mergeCell ref="Z51:AB51"/>
    <mergeCell ref="A52:AB52"/>
    <mergeCell ref="A53:AB53"/>
    <mergeCell ref="A49:E49"/>
    <mergeCell ref="AD55:AI55"/>
    <mergeCell ref="Q51:R51"/>
    <mergeCell ref="V50:W50"/>
    <mergeCell ref="Q50:R50"/>
    <mergeCell ref="Q49:R49"/>
    <mergeCell ref="S49:U49"/>
    <mergeCell ref="V49:W49"/>
    <mergeCell ref="N51:P51"/>
    <mergeCell ref="E38:G38"/>
    <mergeCell ref="E39:G39"/>
    <mergeCell ref="E40:G40"/>
    <mergeCell ref="E41:G41"/>
    <mergeCell ref="U41:V41"/>
    <mergeCell ref="V14:W14"/>
    <mergeCell ref="I10:L10"/>
    <mergeCell ref="J26:L26"/>
    <mergeCell ref="M26:O26"/>
    <mergeCell ref="P26:R26"/>
    <mergeCell ref="U24:W24"/>
    <mergeCell ref="P24:R24"/>
    <mergeCell ref="U26:W26"/>
    <mergeCell ref="S26:T26"/>
    <mergeCell ref="A31:E31"/>
    <mergeCell ref="A32:E32"/>
    <mergeCell ref="V13:W13"/>
    <mergeCell ref="H41:K41"/>
    <mergeCell ref="A35:I35"/>
    <mergeCell ref="J35:L35"/>
    <mergeCell ref="P33:R33"/>
    <mergeCell ref="U33:W33"/>
    <mergeCell ref="S33:T33"/>
    <mergeCell ref="N38:P38"/>
    <mergeCell ref="A54:AB54"/>
    <mergeCell ref="A60:AB71"/>
    <mergeCell ref="X74:AB76"/>
    <mergeCell ref="X73:AB73"/>
    <mergeCell ref="O73:W73"/>
    <mergeCell ref="O74:W76"/>
    <mergeCell ref="J73:N73"/>
    <mergeCell ref="J74:N76"/>
    <mergeCell ref="A55:AB55"/>
    <mergeCell ref="S56:AB56"/>
    <mergeCell ref="K57:R57"/>
    <mergeCell ref="K58:R58"/>
    <mergeCell ref="S57:AB58"/>
    <mergeCell ref="B58:G58"/>
    <mergeCell ref="H57:I57"/>
    <mergeCell ref="A56:I56"/>
    <mergeCell ref="J56:R56"/>
    <mergeCell ref="A74:I76"/>
    <mergeCell ref="A57:A58"/>
    <mergeCell ref="A73:I73"/>
  </mergeCells>
  <dataValidations count="9">
    <dataValidation type="list" allowBlank="1" showInputMessage="1" showErrorMessage="1" sqref="I25:I34" xr:uid="{00000000-0002-0000-0000-000000000000}">
      <formula1>"MBE,WBE,DBE"</formula1>
    </dataValidation>
    <dataValidation type="list" allowBlank="1" showInputMessage="1" showErrorMessage="1" sqref="H25:H34 G46:G50" xr:uid="{00000000-0002-0000-0000-000001000000}">
      <formula1>"Direct,Indirect"</formula1>
    </dataValidation>
    <dataValidation type="list" allowBlank="1" showInputMessage="1" showErrorMessage="1" sqref="G25:G34" xr:uid="{00000000-0002-0000-0000-000002000000}">
      <formula1>"Male,Female"</formula1>
    </dataValidation>
    <dataValidation type="list" allowBlank="1" showInputMessage="1" showErrorMessage="1" sqref="F25:F34" xr:uid="{00000000-0002-0000-0000-000003000000}">
      <formula1>"AA,A,C,H,O"</formula1>
    </dataValidation>
    <dataValidation type="list" allowBlank="1" showInputMessage="1" showErrorMessage="1" sqref="A57:A58 P4:P7 AI56:AI59 J57:J58" xr:uid="{00000000-0002-0000-0000-000004000000}">
      <formula1>"X"</formula1>
    </dataValidation>
    <dataValidation type="list" allowBlank="1" showInputMessage="1" showErrorMessage="1" sqref="E10:H10" xr:uid="{00000000-0002-0000-0000-000005000000}">
      <formula1>"New Contract, Purchase Order, Modification, Amendment, General Update"</formula1>
    </dataValidation>
    <dataValidation type="list" allowBlank="1" showInputMessage="1" showErrorMessage="1" sqref="E16:H16" xr:uid="{00000000-0002-0000-0000-000006000000}">
      <formula1>"African American, Asian, Caucasian, Hispanic, Other, Unknown"</formula1>
    </dataValidation>
    <dataValidation type="list" allowBlank="1" showInputMessage="1" showErrorMessage="1" sqref="E18:H18" xr:uid="{00000000-0002-0000-0000-000007000000}">
      <formula1>"Option Year 1, Option Year 2, Option Year 3, Option Year 4, N/A"</formula1>
    </dataValidation>
    <dataValidation type="list" allowBlank="1" showInputMessage="1" showErrorMessage="1" sqref="F46:F50" xr:uid="{00000000-0002-0000-0000-000008000000}">
      <formula1>"51%,75%"</formula1>
    </dataValidation>
  </dataValidations>
  <printOptions horizontalCentered="1" verticalCentered="1"/>
  <pageMargins left="0.25" right="0.25" top="0.75" bottom="0.75" header="0.3" footer="0.3"/>
  <pageSetup scale="55" orientation="portrait" r:id="rId1"/>
  <headerFooter>
    <oddHeader xml:space="preserve">&amp;L&amp;G
</oddHeader>
    <oddFooter xml:space="preserve">&amp;RCompliance Utilization Plan
3/2023                                                              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Utilization Plan</vt:lpstr>
      <vt:lpstr>'Utilization Plan'!Print_Area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Risa Pincus</dc:creator>
  <cp:lastModifiedBy>Beltran, Mauricio</cp:lastModifiedBy>
  <cp:lastPrinted>2023-03-22T14:58:16Z</cp:lastPrinted>
  <dcterms:created xsi:type="dcterms:W3CDTF">2011-02-03T03:40:27Z</dcterms:created>
  <dcterms:modified xsi:type="dcterms:W3CDTF">2025-09-18T16:41:05Z</dcterms:modified>
</cp:coreProperties>
</file>